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2025_OAP\30.235 PROYECTOS\30.235.1 Proyectos de Inversión\Reporte Transparencia 2025 PI\"/>
    </mc:Choice>
  </mc:AlternateContent>
  <xr:revisionPtr revIDLastSave="0" documentId="8_{801ED374-6126-40BA-8030-E6447E6016C5}" xr6:coauthVersionLast="47" xr6:coauthVersionMax="47" xr10:uidLastSave="{00000000-0000-0000-0000-000000000000}"/>
  <bookViews>
    <workbookView xWindow="23880" yWindow="-120" windowWidth="29040" windowHeight="15720" xr2:uid="{054D4C6D-AF62-4588-A667-A1B52B045DD2}"/>
  </bookViews>
  <sheets>
    <sheet name="Información presupuestal 30 sep" sheetId="1" r:id="rId1"/>
  </sheets>
  <definedNames>
    <definedName name="_xlnm._FilterDatabase" localSheetId="0" hidden="1">'Información presupuestal 30 sep'!$B$2:$N$31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N20" i="1"/>
  <c r="N19" i="1"/>
  <c r="N16" i="1"/>
  <c r="N28" i="1" l="1"/>
  <c r="N18" i="1"/>
  <c r="N26" i="1"/>
  <c r="N13" i="1"/>
  <c r="G31" i="1"/>
  <c r="H31" i="1"/>
  <c r="F31" i="1"/>
  <c r="N24" i="1"/>
  <c r="N22" i="1"/>
  <c r="N23" i="1"/>
  <c r="N30" i="1"/>
  <c r="N29" i="1"/>
  <c r="N27" i="1"/>
  <c r="N15" i="1"/>
  <c r="N14" i="1"/>
  <c r="N10" i="1"/>
  <c r="N9" i="1"/>
  <c r="N8" i="1"/>
  <c r="N6" i="1"/>
  <c r="N5" i="1"/>
</calcChain>
</file>

<file path=xl/sharedStrings.xml><?xml version="1.0" encoding="utf-8"?>
<sst xmlns="http://schemas.openxmlformats.org/spreadsheetml/2006/main" count="129" uniqueCount="93">
  <si>
    <t>SECTOR COMERCIO, INDUSTRIA Y TURISMO
SUPERINTENDENCIA DE INDUSTRIA Y COMERCIO
PROYECTOS DE INVERSIÓN - VIGENCIA 2025
Fecha de Corte: septiembre-30-2025</t>
  </si>
  <si>
    <t>BPIN</t>
  </si>
  <si>
    <t>Código presupuestal</t>
  </si>
  <si>
    <t>NOMBRE DEL PROYECTO DE INVERSIÓN</t>
  </si>
  <si>
    <t>ÁREA</t>
  </si>
  <si>
    <t>INDICADORES DEL PROYECTO</t>
  </si>
  <si>
    <t>APROPIACIÓN VIGENTE</t>
  </si>
  <si>
    <t>COMPROMISO</t>
  </si>
  <si>
    <t>OBLIGACIÓN</t>
  </si>
  <si>
    <t xml:space="preserve">Producto </t>
  </si>
  <si>
    <t>Indicador de producto</t>
  </si>
  <si>
    <t>Meta 2025</t>
  </si>
  <si>
    <t>Tipo de Meta</t>
  </si>
  <si>
    <t>Logro acumulado 
a septiembre 2025</t>
  </si>
  <si>
    <t>2018011000118</t>
  </si>
  <si>
    <t>C-3503-0200-14-20309B</t>
  </si>
  <si>
    <t>FORTALECIMIENTO DE LA ATENCIÓN Y PROMOCIÓN DE TRÁMITES Y SERVICIOS EN EL MARCO DEL SISTEMA DE PROPIEDAD INDUSTRIAL A NIVEL  NACIONAL</t>
  </si>
  <si>
    <t>PROPIEDAD INDUSTRIAL</t>
  </si>
  <si>
    <t>Servicio para promover la propiedad industrial</t>
  </si>
  <si>
    <t>Centros de apoyo a la tecnología e innovación en operación</t>
  </si>
  <si>
    <t>Acumulada</t>
  </si>
  <si>
    <t>Servicio de divulgación de temas misionales de la SIC</t>
  </si>
  <si>
    <t>Divulgaciones realizadas</t>
  </si>
  <si>
    <t>Servicios de educación informal en temas de la Superintendencia de Industria y Comercio</t>
  </si>
  <si>
    <t>Capacitaciones en temas de la Superintendencia de Industria y Comercio realizadas</t>
  </si>
  <si>
    <t>Servicio de registro de propiedad industrial e información tecnológica</t>
  </si>
  <si>
    <t>Actos administrativos en materia de signos distintivos y nuevas creaciones expedidos</t>
  </si>
  <si>
    <t>2018011000155</t>
  </si>
  <si>
    <t>C-3503-0200-16-40401C</t>
  </si>
  <si>
    <t>FORTALECIMIENTO DE LA FUNCIÓN DE INSPECCIÓN, CONTROL Y VIGILANCIA DE LA SUPERINTENDENCIA DE INDUSTRIA Y COMERCIO EN EL MARCO DEL SUBSISTEMA NACIONAL DE CALIDAD, EL RÉGIMEN DE CONTROL DE PRECIOS Y EL SECTOR VALUATORIO A NIVEL  NACIONAL</t>
  </si>
  <si>
    <t>REGLAMENTOS TÉCNICOS Y METROLOGÍA LEGAL</t>
  </si>
  <si>
    <t>Servicio de inspección, vigilancia y control en temas asociados al Subsistema Nacional de Calidad (SICAL), al régimen de control de precios y al sector valuatorio del país</t>
  </si>
  <si>
    <t>Actos administrativos de competencia de la SIC en temas asociados al Subsistema Nacional de Calidad (SICAL), régimen de control de precios y sector valuatorio expedidos</t>
  </si>
  <si>
    <t>Visitas y requerimientos de competencia de la SIC en el marco del Subsistema Nacional de Calidad (SICAL) atendidos</t>
  </si>
  <si>
    <t>2018011000136</t>
  </si>
  <si>
    <t>C-3503-0200-11-40401C</t>
  </si>
  <si>
    <t>FORTALECIMIENTO DE LA FUNCIÓN JURISDICCIONAL DE LA SUPERINTENDENCIA DE INDUSTRIA Y COMERCIO A NIVEL  NACIONAL</t>
  </si>
  <si>
    <t>JURISDICCIONAL</t>
  </si>
  <si>
    <t>Servicios jurisdiccionales para la protección del consumidor, la competencia y la propiedad industrial</t>
  </si>
  <si>
    <t>Providencias judiciales en materia de asuntos jurisdiccionales, atendidos.</t>
  </si>
  <si>
    <t>2018011000111</t>
  </si>
  <si>
    <t>C-3503-0200-12-20104C</t>
  </si>
  <si>
    <t>FORTALECIMIENTO DE LA PROTECCIÓN DE DATOS PERSONALES A NIVEL  NACIONAL</t>
  </si>
  <si>
    <t>DATOS</t>
  </si>
  <si>
    <t>Servicios de inspección, vigilancia y control para la protección de los datos personales</t>
  </si>
  <si>
    <t>Actos administrativos en materia de protección de datos personales expedidos</t>
  </si>
  <si>
    <t>Servicio de divulgación de temas misionales de la SI</t>
  </si>
  <si>
    <t>Número de divulgaciones</t>
  </si>
  <si>
    <t>Capacitaciones en temas de protección de datos personales realizadas</t>
  </si>
  <si>
    <t>2018011000158</t>
  </si>
  <si>
    <t>C-3503-0200-13-40401C</t>
  </si>
  <si>
    <t>FORTALECIMIENTO DEL RÉGIMEN DE PROTECCIÓN DE LA LIBRE COMPETENCIA ECONÓMICA EN LOS MERCADOS A NIVEL  NACIONAL</t>
  </si>
  <si>
    <t>COMPETENCIA</t>
  </si>
  <si>
    <t>Servicio para la protección de la competencia</t>
  </si>
  <si>
    <t>Actos administrativos en materia de protección de la competencia expedidos</t>
  </si>
  <si>
    <t>C-3599-0200-5-53105B</t>
  </si>
  <si>
    <t>FORTALECIMIENTO DEL SISTEMA DE ATENCIÓN AL CIUDADANO DE LA SUPERINTENDENCIA DE INDUSTRIA Y COMERCIO A NIVEL  NACIONAL</t>
  </si>
  <si>
    <t>OSCAE</t>
  </si>
  <si>
    <t>Servicio de Gestión Documental
Servicio de divulgación de temas misionales de la SIC</t>
  </si>
  <si>
    <t>Sistema de gestión documental implementado</t>
  </si>
  <si>
    <t>Constante</t>
  </si>
  <si>
    <t>Documentos tramitados</t>
  </si>
  <si>
    <t>Servicio de atención al ciudadano</t>
  </si>
  <si>
    <t>Ciudadanos efectivamente atendidos en los diferentes canales de servicio</t>
  </si>
  <si>
    <t>2018011000102</t>
  </si>
  <si>
    <t>C-3503-0200-9-40401C</t>
  </si>
  <si>
    <t>INCREMENTO DE LA COBERTURA DE LOS SERVICIOS DE LA RED NACIONAL DE PROTECCIÓN AL CONSUMIDOR EN EL TERRITORIO  NACIONAL</t>
  </si>
  <si>
    <t>RED NACIONAL DE PROTECCIÓN AL CONSUMIDOR</t>
  </si>
  <si>
    <t xml:space="preserve">Servicios de atención a la ciudadanía, inspección, vigilancia y control de la Red en todo el territorio nacional prestados </t>
  </si>
  <si>
    <t>Servicios de atención a la ciudadanía, inspección, vigilancia y control de la Red en todo el territorio nacional prestados</t>
  </si>
  <si>
    <t>2018011000179</t>
  </si>
  <si>
    <t>C-3599-0200-6-53105D</t>
  </si>
  <si>
    <t>MEJORAMIENTO DE LOS SISTEMAS DE INFORMACIÓN Y SERVICIOS TECNOLÓGICOS DE LA SUPERINTENDENCIA DE INDUSTRIA Y COMERCIO EN EL TERRITORIO  NACIONAL</t>
  </si>
  <si>
    <t>OFICINA DE TECNOLOGÍA</t>
  </si>
  <si>
    <t>Servicios de información implementados</t>
  </si>
  <si>
    <t>Sistemas de información implementados</t>
  </si>
  <si>
    <t xml:space="preserve">En concordancia con las metas definidas en PIIP el reporte de este logro se reportará a fin de año </t>
  </si>
  <si>
    <t>2018011001049</t>
  </si>
  <si>
    <t>C-3599-0200-8-53105B</t>
  </si>
  <si>
    <t>MEJORAMIENTO EN LA CALIDAD DE LA GESTIÓN ESTRATÉGICA DE LA SUPERINTENDENCIA DE INDUSTRIA Y COMERCIO A NIVEL  NACIONAL</t>
  </si>
  <si>
    <t>OFICINA ASESORA DE PLANEACIÓN</t>
  </si>
  <si>
    <t>Servicio de Implementación Sistema de Gestión</t>
  </si>
  <si>
    <t>Sistema de Gestión implementado</t>
  </si>
  <si>
    <t>Servicio de Educación informal para la gestión Administrativa</t>
  </si>
  <si>
    <t>Personas capacitadas</t>
  </si>
  <si>
    <t>2018011000150</t>
  </si>
  <si>
    <t>C-3503-0200-15-40401C</t>
  </si>
  <si>
    <t>MEJORAMIENTO EN LA EJECUCIÓN DE LAS FUNCIONES ASIGNADAS EN MATERIA DE PROTECCIÓN AL CONSUMIDOR A NIVEL  NACIONAL</t>
  </si>
  <si>
    <t>CONSUMIDOR</t>
  </si>
  <si>
    <t>Servicios de protección al consumidor dentro de las competencias de la Superintendencia de Industria y Comercio</t>
  </si>
  <si>
    <t>Actos administrativos de competencia de la Superintendencia de Industria y Comercio de protección al consumidor expedidos</t>
  </si>
  <si>
    <t xml:space="preserve">EJECUCIÓN TOTAL PI </t>
  </si>
  <si>
    <t>% cump. 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</si>
</sst>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\ #,##0.00;[Red]\-&quot;$&quot;\ #,##0.00"/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2"/>
      <color rgb="FF000000"/>
      <name val="Aptos Display"/>
      <family val="2"/>
      <scheme val="major"/>
    </font>
    <font>
      <b/>
      <sz val="12"/>
      <name val="Arial"/>
      <family val="2"/>
    </font>
    <font>
      <b/>
      <sz val="12"/>
      <name val="Aptos Display"/>
      <family val="2"/>
      <scheme val="major"/>
    </font>
    <font>
      <sz val="12"/>
      <color rgb="FF000000"/>
      <name val="Aptos Display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1" fontId="7" fillId="6" borderId="7" xfId="2" applyFont="1" applyFill="1" applyBorder="1" applyAlignment="1">
      <alignment horizontal="left" vertical="center" wrapText="1"/>
    </xf>
    <xf numFmtId="0" fontId="0" fillId="0" borderId="9" xfId="0" applyBorder="1"/>
    <xf numFmtId="164" fontId="0" fillId="0" borderId="0" xfId="1" applyNumberFormat="1" applyFont="1"/>
    <xf numFmtId="165" fontId="0" fillId="0" borderId="0" xfId="0" applyNumberFormat="1"/>
    <xf numFmtId="41" fontId="4" fillId="4" borderId="7" xfId="2" applyFont="1" applyFill="1" applyBorder="1" applyAlignment="1">
      <alignment horizontal="center" vertical="center" wrapText="1"/>
    </xf>
    <xf numFmtId="41" fontId="4" fillId="5" borderId="7" xfId="2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/>
    </xf>
    <xf numFmtId="164" fontId="8" fillId="6" borderId="10" xfId="1" applyNumberFormat="1" applyFont="1" applyFill="1" applyBorder="1" applyAlignment="1">
      <alignment horizontal="left" vertical="center" wrapText="1"/>
    </xf>
    <xf numFmtId="164" fontId="8" fillId="6" borderId="10" xfId="1" applyNumberFormat="1" applyFont="1" applyFill="1" applyBorder="1" applyAlignment="1">
      <alignment vertical="center" wrapText="1"/>
    </xf>
    <xf numFmtId="0" fontId="8" fillId="6" borderId="12" xfId="0" applyFont="1" applyFill="1" applyBorder="1" applyAlignment="1">
      <alignment horizontal="left" vertical="center" wrapText="1"/>
    </xf>
    <xf numFmtId="43" fontId="5" fillId="5" borderId="9" xfId="1" applyFont="1" applyFill="1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1" fontId="7" fillId="0" borderId="12" xfId="2" applyFont="1" applyFill="1" applyBorder="1" applyAlignment="1">
      <alignment horizontal="left" vertical="center" wrapText="1"/>
    </xf>
    <xf numFmtId="41" fontId="7" fillId="0" borderId="10" xfId="2" applyFont="1" applyFill="1" applyBorder="1" applyAlignment="1">
      <alignment horizontal="left" vertical="center" wrapText="1"/>
    </xf>
    <xf numFmtId="164" fontId="7" fillId="0" borderId="10" xfId="1" applyNumberFormat="1" applyFont="1" applyFill="1" applyBorder="1" applyAlignment="1">
      <alignment horizontal="left" vertical="center" wrapText="1"/>
    </xf>
    <xf numFmtId="9" fontId="8" fillId="0" borderId="10" xfId="3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64" fontId="8" fillId="0" borderId="10" xfId="1" applyNumberFormat="1" applyFont="1" applyFill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vertical="center" wrapText="1"/>
    </xf>
    <xf numFmtId="43" fontId="7" fillId="0" borderId="13" xfId="1" applyFont="1" applyFill="1" applyBorder="1" applyAlignment="1">
      <alignment vertical="center" wrapText="1"/>
    </xf>
    <xf numFmtId="43" fontId="7" fillId="0" borderId="13" xfId="1" applyFont="1" applyFill="1" applyBorder="1" applyAlignment="1">
      <alignment horizontal="center" vertical="center" wrapText="1"/>
    </xf>
    <xf numFmtId="164" fontId="8" fillId="0" borderId="10" xfId="1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164" fontId="8" fillId="0" borderId="10" xfId="1" applyNumberFormat="1" applyFont="1" applyFill="1" applyBorder="1" applyAlignment="1">
      <alignment horizontal="left" vertical="center" wrapText="1"/>
    </xf>
    <xf numFmtId="41" fontId="7" fillId="0" borderId="7" xfId="2" applyFont="1" applyFill="1" applyBorder="1" applyAlignment="1">
      <alignment horizontal="left" vertical="center" wrapText="1"/>
    </xf>
    <xf numFmtId="164" fontId="9" fillId="0" borderId="10" xfId="1" applyNumberFormat="1" applyFont="1" applyFill="1" applyBorder="1" applyAlignment="1">
      <alignment horizontal="left" vertical="center" wrapText="1"/>
    </xf>
    <xf numFmtId="41" fontId="4" fillId="0" borderId="7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1" fontId="4" fillId="4" borderId="6" xfId="2" applyFont="1" applyFill="1" applyBorder="1" applyAlignment="1">
      <alignment horizontal="center" vertical="center" wrapText="1"/>
    </xf>
    <xf numFmtId="43" fontId="7" fillId="0" borderId="14" xfId="1" applyFont="1" applyFill="1" applyBorder="1" applyAlignment="1">
      <alignment horizontal="center" vertical="center" wrapText="1"/>
    </xf>
    <xf numFmtId="43" fontId="7" fillId="0" borderId="15" xfId="1" applyFont="1" applyFill="1" applyBorder="1" applyAlignment="1">
      <alignment horizontal="center" vertical="center" wrapText="1"/>
    </xf>
    <xf numFmtId="43" fontId="7" fillId="0" borderId="16" xfId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8" fontId="7" fillId="0" borderId="14" xfId="1" applyNumberFormat="1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/>
    </xf>
    <xf numFmtId="43" fontId="7" fillId="6" borderId="14" xfId="1" applyFont="1" applyFill="1" applyBorder="1" applyAlignment="1">
      <alignment horizontal="center" vertical="center" wrapText="1"/>
    </xf>
    <xf numFmtId="43" fontId="7" fillId="6" borderId="16" xfId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43" fontId="7" fillId="6" borderId="15" xfId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vertical="center" wrapText="1"/>
    </xf>
    <xf numFmtId="3" fontId="12" fillId="7" borderId="17" xfId="0" applyNumberFormat="1" applyFont="1" applyFill="1" applyBorder="1" applyAlignment="1">
      <alignment vertical="center"/>
    </xf>
    <xf numFmtId="9" fontId="12" fillId="0" borderId="18" xfId="0" applyNumberFormat="1" applyFont="1" applyBorder="1" applyAlignment="1">
      <alignment vertical="center"/>
    </xf>
    <xf numFmtId="9" fontId="12" fillId="0" borderId="12" xfId="0" applyNumberFormat="1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28575</xdr:rowOff>
    </xdr:from>
    <xdr:to>
      <xdr:col>5</xdr:col>
      <xdr:colOff>574042</xdr:colOff>
      <xdr:row>2</xdr:row>
      <xdr:rowOff>847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2A8533-1F65-452F-B4D7-366D5742B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4050" y="28575"/>
          <a:ext cx="4572000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57110-CD6E-4210-A12D-F3A798FF030C}">
  <dimension ref="B1:N33"/>
  <sheetViews>
    <sheetView showGridLines="0" tabSelected="1" zoomScale="70" zoomScaleNormal="70" workbookViewId="0">
      <pane ySplit="4" topLeftCell="A5" activePane="bottomLeft" state="frozen"/>
      <selection activeCell="K1" sqref="K1"/>
      <selection pane="bottomLeft" activeCell="R5" sqref="R5"/>
    </sheetView>
  </sheetViews>
  <sheetFormatPr baseColWidth="10" defaultColWidth="11.42578125" defaultRowHeight="15" outlineLevelCol="1" x14ac:dyDescent="0.25"/>
  <cols>
    <col min="1" max="1" width="2.85546875" customWidth="1"/>
    <col min="2" max="2" width="12.85546875" customWidth="1"/>
    <col min="3" max="3" width="17.140625" customWidth="1"/>
    <col min="4" max="4" width="32.42578125" customWidth="1"/>
    <col min="5" max="5" width="18" customWidth="1"/>
    <col min="6" max="6" width="26.28515625" customWidth="1" outlineLevel="1"/>
    <col min="7" max="7" width="26.140625" customWidth="1" outlineLevel="1"/>
    <col min="8" max="8" width="25.85546875" customWidth="1" outlineLevel="1"/>
    <col min="9" max="9" width="30.28515625" customWidth="1" outlineLevel="1"/>
    <col min="10" max="10" width="42.5703125" customWidth="1" outlineLevel="1"/>
    <col min="11" max="11" width="15.28515625" customWidth="1" outlineLevel="1"/>
    <col min="12" max="12" width="12" style="2" customWidth="1"/>
    <col min="13" max="13" width="27.7109375" customWidth="1"/>
  </cols>
  <sheetData>
    <row r="1" spans="2:14" ht="15.75" thickBot="1" x14ac:dyDescent="0.3">
      <c r="D1" s="1"/>
    </row>
    <row r="2" spans="2:14" ht="53.45" customHeight="1" x14ac:dyDescent="0.25">
      <c r="D2" s="36"/>
      <c r="E2" s="37"/>
      <c r="F2" s="38" t="s">
        <v>0</v>
      </c>
      <c r="G2" s="39"/>
      <c r="H2" s="39"/>
      <c r="I2" s="39"/>
      <c r="J2" s="39"/>
      <c r="K2" s="39"/>
      <c r="L2" s="39"/>
      <c r="M2" s="39"/>
      <c r="N2" s="40"/>
    </row>
    <row r="3" spans="2:14" ht="14.45" customHeight="1" x14ac:dyDescent="0.25">
      <c r="B3" s="41" t="s">
        <v>1</v>
      </c>
      <c r="C3" s="42" t="s">
        <v>2</v>
      </c>
      <c r="D3" s="41" t="s">
        <v>3</v>
      </c>
      <c r="E3" s="44" t="s">
        <v>4</v>
      </c>
      <c r="F3" s="3"/>
      <c r="G3" s="3"/>
      <c r="H3" s="3"/>
      <c r="I3" s="46" t="s">
        <v>5</v>
      </c>
      <c r="J3" s="46"/>
      <c r="K3" s="46"/>
      <c r="L3" s="46"/>
      <c r="M3" s="46"/>
      <c r="N3" s="46"/>
    </row>
    <row r="4" spans="2:14" ht="32.25" customHeight="1" thickBot="1" x14ac:dyDescent="0.3">
      <c r="B4" s="42"/>
      <c r="C4" s="43"/>
      <c r="D4" s="42"/>
      <c r="E4" s="45"/>
      <c r="F4" s="4" t="s">
        <v>6</v>
      </c>
      <c r="G4" s="4" t="s">
        <v>7</v>
      </c>
      <c r="H4" s="4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10" t="s">
        <v>13</v>
      </c>
      <c r="N4" s="35" t="s">
        <v>92</v>
      </c>
    </row>
    <row r="5" spans="2:14" ht="93" customHeight="1" thickBot="1" x14ac:dyDescent="0.3">
      <c r="B5" s="65" t="s">
        <v>14</v>
      </c>
      <c r="C5" s="50" t="s">
        <v>15</v>
      </c>
      <c r="D5" s="51" t="s">
        <v>16</v>
      </c>
      <c r="E5" s="52" t="s">
        <v>17</v>
      </c>
      <c r="F5" s="47">
        <v>13212677465</v>
      </c>
      <c r="G5" s="47">
        <v>12243126823</v>
      </c>
      <c r="H5" s="47">
        <v>7495925236</v>
      </c>
      <c r="I5" s="19" t="s">
        <v>18</v>
      </c>
      <c r="J5" s="20" t="s">
        <v>19</v>
      </c>
      <c r="K5" s="21">
        <v>13</v>
      </c>
      <c r="L5" s="20" t="s">
        <v>20</v>
      </c>
      <c r="M5" s="20">
        <v>13</v>
      </c>
      <c r="N5" s="22">
        <f>(M5/K5)</f>
        <v>1</v>
      </c>
    </row>
    <row r="6" spans="2:14" ht="84" customHeight="1" thickBot="1" x14ac:dyDescent="0.3">
      <c r="B6" s="65"/>
      <c r="C6" s="50"/>
      <c r="D6" s="51"/>
      <c r="E6" s="52"/>
      <c r="F6" s="48"/>
      <c r="G6" s="48"/>
      <c r="H6" s="48"/>
      <c r="I6" s="19" t="s">
        <v>21</v>
      </c>
      <c r="J6" s="20" t="s">
        <v>22</v>
      </c>
      <c r="K6" s="21">
        <v>2</v>
      </c>
      <c r="L6" s="20" t="s">
        <v>20</v>
      </c>
      <c r="M6" s="20">
        <v>1</v>
      </c>
      <c r="N6" s="22">
        <f>(M6/K6)</f>
        <v>0.5</v>
      </c>
    </row>
    <row r="7" spans="2:14" ht="84" customHeight="1" thickBot="1" x14ac:dyDescent="0.3">
      <c r="B7" s="65"/>
      <c r="C7" s="50" t="s">
        <v>15</v>
      </c>
      <c r="D7" s="51"/>
      <c r="E7" s="52"/>
      <c r="F7" s="48"/>
      <c r="G7" s="48"/>
      <c r="H7" s="48"/>
      <c r="I7" s="19" t="s">
        <v>23</v>
      </c>
      <c r="J7" s="20" t="s">
        <v>24</v>
      </c>
      <c r="K7" s="21">
        <v>0</v>
      </c>
      <c r="L7" s="20"/>
      <c r="M7" s="20">
        <v>0</v>
      </c>
      <c r="N7" s="22">
        <v>0</v>
      </c>
    </row>
    <row r="8" spans="2:14" ht="84" customHeight="1" thickBot="1" x14ac:dyDescent="0.3">
      <c r="B8" s="65"/>
      <c r="C8" s="50"/>
      <c r="D8" s="51"/>
      <c r="E8" s="52"/>
      <c r="F8" s="49"/>
      <c r="G8" s="49"/>
      <c r="H8" s="49"/>
      <c r="I8" s="23" t="s">
        <v>25</v>
      </c>
      <c r="J8" s="24" t="s">
        <v>26</v>
      </c>
      <c r="K8" s="25">
        <v>104976</v>
      </c>
      <c r="L8" s="26" t="s">
        <v>20</v>
      </c>
      <c r="M8" s="25">
        <v>79908</v>
      </c>
      <c r="N8" s="22">
        <f t="shared" ref="N8:N16" si="0">(M8/K8)</f>
        <v>0.76120256058527669</v>
      </c>
    </row>
    <row r="9" spans="2:14" ht="84" customHeight="1" thickBot="1" x14ac:dyDescent="0.3">
      <c r="B9" s="65" t="s">
        <v>27</v>
      </c>
      <c r="C9" s="50" t="s">
        <v>28</v>
      </c>
      <c r="D9" s="51" t="s">
        <v>29</v>
      </c>
      <c r="E9" s="52" t="s">
        <v>30</v>
      </c>
      <c r="F9" s="47">
        <v>7443926930</v>
      </c>
      <c r="G9" s="47">
        <v>5944677616</v>
      </c>
      <c r="H9" s="47">
        <v>3961384412</v>
      </c>
      <c r="I9" s="53" t="s">
        <v>31</v>
      </c>
      <c r="J9" s="24" t="s">
        <v>32</v>
      </c>
      <c r="K9" s="25">
        <v>3300</v>
      </c>
      <c r="L9" s="26" t="s">
        <v>20</v>
      </c>
      <c r="M9" s="25">
        <v>3532</v>
      </c>
      <c r="N9" s="22">
        <f t="shared" si="0"/>
        <v>1.0703030303030303</v>
      </c>
    </row>
    <row r="10" spans="2:14" ht="126.75" customHeight="1" thickBot="1" x14ac:dyDescent="0.3">
      <c r="B10" s="65"/>
      <c r="C10" s="50"/>
      <c r="D10" s="51"/>
      <c r="E10" s="52"/>
      <c r="F10" s="48"/>
      <c r="G10" s="48"/>
      <c r="H10" s="48"/>
      <c r="I10" s="53"/>
      <c r="J10" s="24" t="s">
        <v>33</v>
      </c>
      <c r="K10" s="25">
        <v>86710</v>
      </c>
      <c r="L10" s="26" t="s">
        <v>20</v>
      </c>
      <c r="M10" s="25">
        <v>62198</v>
      </c>
      <c r="N10" s="22">
        <f t="shared" si="0"/>
        <v>0.71731057548149002</v>
      </c>
    </row>
    <row r="11" spans="2:14" ht="84" customHeight="1" thickBot="1" x14ac:dyDescent="0.3">
      <c r="B11" s="65"/>
      <c r="C11" s="50"/>
      <c r="D11" s="51"/>
      <c r="E11" s="52"/>
      <c r="F11" s="48"/>
      <c r="G11" s="48"/>
      <c r="H11" s="48"/>
      <c r="I11" s="23" t="s">
        <v>21</v>
      </c>
      <c r="J11" s="24" t="s">
        <v>22</v>
      </c>
      <c r="K11" s="25">
        <v>0</v>
      </c>
      <c r="L11" s="26"/>
      <c r="M11" s="25"/>
      <c r="N11" s="22"/>
    </row>
    <row r="12" spans="2:14" ht="84" customHeight="1" thickBot="1" x14ac:dyDescent="0.3">
      <c r="B12" s="65"/>
      <c r="C12" s="50"/>
      <c r="D12" s="51"/>
      <c r="E12" s="52"/>
      <c r="F12" s="49"/>
      <c r="G12" s="49"/>
      <c r="H12" s="49"/>
      <c r="I12" s="23" t="s">
        <v>23</v>
      </c>
      <c r="J12" s="24" t="s">
        <v>24</v>
      </c>
      <c r="K12" s="25">
        <v>0</v>
      </c>
      <c r="L12" s="26"/>
      <c r="M12" s="25"/>
      <c r="N12" s="22"/>
    </row>
    <row r="13" spans="2:14" ht="150" customHeight="1" thickBot="1" x14ac:dyDescent="0.3">
      <c r="B13" s="65" t="s">
        <v>34</v>
      </c>
      <c r="C13" s="51" t="s">
        <v>35</v>
      </c>
      <c r="D13" s="51" t="s">
        <v>36</v>
      </c>
      <c r="E13" s="52" t="s">
        <v>37</v>
      </c>
      <c r="F13" s="47">
        <v>4566332597</v>
      </c>
      <c r="G13" s="47">
        <v>3858828285</v>
      </c>
      <c r="H13" s="54">
        <v>2145636599</v>
      </c>
      <c r="I13" s="23" t="s">
        <v>38</v>
      </c>
      <c r="J13" s="24" t="s">
        <v>39</v>
      </c>
      <c r="K13" s="25">
        <v>70000</v>
      </c>
      <c r="L13" s="26" t="s">
        <v>20</v>
      </c>
      <c r="M13" s="25">
        <v>48147</v>
      </c>
      <c r="N13" s="22">
        <f t="shared" si="0"/>
        <v>0.68781428571428571</v>
      </c>
    </row>
    <row r="14" spans="2:14" ht="84" customHeight="1" thickBot="1" x14ac:dyDescent="0.3">
      <c r="B14" s="65"/>
      <c r="C14" s="51"/>
      <c r="D14" s="51"/>
      <c r="E14" s="52"/>
      <c r="F14" s="48"/>
      <c r="G14" s="48"/>
      <c r="H14" s="48"/>
      <c r="I14" s="23" t="s">
        <v>21</v>
      </c>
      <c r="J14" s="26" t="s">
        <v>22</v>
      </c>
      <c r="K14" s="25">
        <v>1</v>
      </c>
      <c r="L14" s="26" t="s">
        <v>20</v>
      </c>
      <c r="M14" s="25">
        <v>0</v>
      </c>
      <c r="N14" s="22">
        <f t="shared" si="0"/>
        <v>0</v>
      </c>
    </row>
    <row r="15" spans="2:14" ht="231" customHeight="1" thickBot="1" x14ac:dyDescent="0.3">
      <c r="B15" s="65" t="s">
        <v>40</v>
      </c>
      <c r="C15" s="51" t="s">
        <v>41</v>
      </c>
      <c r="D15" s="51" t="s">
        <v>42</v>
      </c>
      <c r="E15" s="52" t="s">
        <v>43</v>
      </c>
      <c r="F15" s="47">
        <v>6174057128</v>
      </c>
      <c r="G15" s="47">
        <v>5961460951</v>
      </c>
      <c r="H15" s="47">
        <v>3846754371.98</v>
      </c>
      <c r="I15" s="23" t="s">
        <v>44</v>
      </c>
      <c r="J15" s="24" t="s">
        <v>45</v>
      </c>
      <c r="K15" s="25">
        <v>14468</v>
      </c>
      <c r="L15" s="26" t="s">
        <v>20</v>
      </c>
      <c r="M15" s="25">
        <v>11230</v>
      </c>
      <c r="N15" s="22">
        <f t="shared" si="0"/>
        <v>0.77619574232789601</v>
      </c>
    </row>
    <row r="16" spans="2:14" ht="159" customHeight="1" thickBot="1" x14ac:dyDescent="0.3">
      <c r="B16" s="65"/>
      <c r="C16" s="51"/>
      <c r="D16" s="51"/>
      <c r="E16" s="52"/>
      <c r="F16" s="48"/>
      <c r="G16" s="48"/>
      <c r="H16" s="48"/>
      <c r="I16" s="23" t="s">
        <v>46</v>
      </c>
      <c r="J16" s="24" t="s">
        <v>47</v>
      </c>
      <c r="K16" s="25">
        <v>2</v>
      </c>
      <c r="L16" s="26" t="s">
        <v>20</v>
      </c>
      <c r="M16" s="25">
        <v>1</v>
      </c>
      <c r="N16" s="22">
        <f t="shared" si="0"/>
        <v>0.5</v>
      </c>
    </row>
    <row r="17" spans="2:14" ht="84" customHeight="1" thickBot="1" x14ac:dyDescent="0.3">
      <c r="B17" s="65"/>
      <c r="C17" s="51"/>
      <c r="D17" s="51"/>
      <c r="E17" s="52"/>
      <c r="F17" s="49"/>
      <c r="G17" s="49"/>
      <c r="H17" s="49"/>
      <c r="I17" s="23" t="s">
        <v>23</v>
      </c>
      <c r="J17" s="24" t="s">
        <v>48</v>
      </c>
      <c r="K17" s="25">
        <v>0</v>
      </c>
      <c r="L17" s="26"/>
      <c r="M17" s="25"/>
      <c r="N17" s="22"/>
    </row>
    <row r="18" spans="2:14" ht="259.5" customHeight="1" thickBot="1" x14ac:dyDescent="0.3">
      <c r="B18" s="66" t="s">
        <v>49</v>
      </c>
      <c r="C18" s="17" t="s">
        <v>50</v>
      </c>
      <c r="D18" s="27" t="s">
        <v>51</v>
      </c>
      <c r="E18" s="18" t="s">
        <v>52</v>
      </c>
      <c r="F18" s="28">
        <v>7987459077</v>
      </c>
      <c r="G18" s="29">
        <v>7584706883</v>
      </c>
      <c r="H18" s="28">
        <v>4997741571.8500004</v>
      </c>
      <c r="I18" s="23" t="s">
        <v>53</v>
      </c>
      <c r="J18" s="24" t="s">
        <v>54</v>
      </c>
      <c r="K18" s="25">
        <v>850</v>
      </c>
      <c r="L18" s="26" t="s">
        <v>20</v>
      </c>
      <c r="M18" s="30">
        <v>855</v>
      </c>
      <c r="N18" s="22">
        <f t="shared" ref="N18:N30" si="1">(M18/K18)</f>
        <v>1.0058823529411764</v>
      </c>
    </row>
    <row r="19" spans="2:14" ht="146.25" customHeight="1" thickBot="1" x14ac:dyDescent="0.3">
      <c r="B19" s="67">
        <v>2018011000104</v>
      </c>
      <c r="C19" s="51" t="s">
        <v>55</v>
      </c>
      <c r="D19" s="51" t="s">
        <v>56</v>
      </c>
      <c r="E19" s="52" t="s">
        <v>57</v>
      </c>
      <c r="F19" s="47">
        <v>34247978387</v>
      </c>
      <c r="G19" s="47">
        <v>28724332118.599998</v>
      </c>
      <c r="H19" s="47">
        <v>15040517437.040001</v>
      </c>
      <c r="I19" s="53" t="s">
        <v>58</v>
      </c>
      <c r="J19" s="24" t="s">
        <v>59</v>
      </c>
      <c r="K19" s="25">
        <v>1</v>
      </c>
      <c r="L19" s="26" t="s">
        <v>60</v>
      </c>
      <c r="M19" s="25">
        <v>1</v>
      </c>
      <c r="N19" s="64">
        <f>M19/K19</f>
        <v>1</v>
      </c>
    </row>
    <row r="20" spans="2:14" ht="84" customHeight="1" thickBot="1" x14ac:dyDescent="0.3">
      <c r="B20" s="67"/>
      <c r="C20" s="51"/>
      <c r="D20" s="51"/>
      <c r="E20" s="52"/>
      <c r="F20" s="48"/>
      <c r="G20" s="48"/>
      <c r="H20" s="48"/>
      <c r="I20" s="53"/>
      <c r="J20" s="24" t="s">
        <v>61</v>
      </c>
      <c r="K20" s="25">
        <v>3357800</v>
      </c>
      <c r="L20" s="26" t="s">
        <v>20</v>
      </c>
      <c r="M20" s="62">
        <v>2103922</v>
      </c>
      <c r="N20" s="63">
        <f>M20/K20</f>
        <v>0.62657752099589015</v>
      </c>
    </row>
    <row r="21" spans="2:14" ht="224.25" customHeight="1" thickBot="1" x14ac:dyDescent="0.3">
      <c r="B21" s="67"/>
      <c r="C21" s="51"/>
      <c r="D21" s="51"/>
      <c r="E21" s="52"/>
      <c r="F21" s="49"/>
      <c r="G21" s="49"/>
      <c r="H21" s="49"/>
      <c r="I21" s="23" t="s">
        <v>62</v>
      </c>
      <c r="J21" s="24" t="s">
        <v>63</v>
      </c>
      <c r="K21" s="25">
        <v>963977</v>
      </c>
      <c r="L21" s="26" t="s">
        <v>20</v>
      </c>
      <c r="M21" s="62">
        <v>516960</v>
      </c>
      <c r="N21" s="63">
        <f>M21/K21</f>
        <v>0.53627835518897238</v>
      </c>
    </row>
    <row r="22" spans="2:14" ht="209.25" customHeight="1" thickBot="1" x14ac:dyDescent="0.3">
      <c r="B22" s="65" t="s">
        <v>64</v>
      </c>
      <c r="C22" s="51" t="s">
        <v>65</v>
      </c>
      <c r="D22" s="51" t="s">
        <v>66</v>
      </c>
      <c r="E22" s="52" t="s">
        <v>67</v>
      </c>
      <c r="F22" s="47">
        <v>20185488382</v>
      </c>
      <c r="G22" s="47">
        <v>15253231970.76</v>
      </c>
      <c r="H22" s="47">
        <v>8482185119.6000004</v>
      </c>
      <c r="I22" s="23" t="s">
        <v>68</v>
      </c>
      <c r="J22" s="24" t="s">
        <v>69</v>
      </c>
      <c r="K22" s="25">
        <v>274000</v>
      </c>
      <c r="L22" s="26" t="s">
        <v>20</v>
      </c>
      <c r="M22" s="25">
        <v>180656</v>
      </c>
      <c r="N22" s="22">
        <f>(M22/K22)</f>
        <v>0.65932846715328464</v>
      </c>
    </row>
    <row r="23" spans="2:14" ht="84" customHeight="1" thickBot="1" x14ac:dyDescent="0.3">
      <c r="B23" s="65"/>
      <c r="C23" s="51"/>
      <c r="D23" s="51"/>
      <c r="E23" s="52"/>
      <c r="F23" s="48"/>
      <c r="G23" s="48"/>
      <c r="H23" s="48"/>
      <c r="I23" s="23" t="s">
        <v>22</v>
      </c>
      <c r="J23" s="24" t="s">
        <v>22</v>
      </c>
      <c r="K23" s="25">
        <v>31200</v>
      </c>
      <c r="L23" s="26" t="s">
        <v>20</v>
      </c>
      <c r="M23" s="25">
        <v>22940</v>
      </c>
      <c r="N23" s="22">
        <f>(M23/K23)</f>
        <v>0.73525641025641031</v>
      </c>
    </row>
    <row r="24" spans="2:14" ht="235.5" customHeight="1" thickBot="1" x14ac:dyDescent="0.3">
      <c r="B24" s="65"/>
      <c r="C24" s="51"/>
      <c r="D24" s="51"/>
      <c r="E24" s="52"/>
      <c r="F24" s="49"/>
      <c r="G24" s="49"/>
      <c r="H24" s="49"/>
      <c r="I24" s="23" t="s">
        <v>24</v>
      </c>
      <c r="J24" s="24" t="s">
        <v>24</v>
      </c>
      <c r="K24" s="25">
        <v>3800</v>
      </c>
      <c r="L24" s="26" t="s">
        <v>20</v>
      </c>
      <c r="M24" s="25">
        <v>2840</v>
      </c>
      <c r="N24" s="22">
        <f t="shared" si="1"/>
        <v>0.74736842105263157</v>
      </c>
    </row>
    <row r="25" spans="2:14" ht="202.5" customHeight="1" thickBot="1" x14ac:dyDescent="0.3">
      <c r="B25" s="66" t="s">
        <v>70</v>
      </c>
      <c r="C25" s="17" t="s">
        <v>71</v>
      </c>
      <c r="D25" s="31" t="s">
        <v>72</v>
      </c>
      <c r="E25" s="18" t="s">
        <v>73</v>
      </c>
      <c r="F25" s="28">
        <v>42793139045</v>
      </c>
      <c r="G25" s="29">
        <v>27167338536.860001</v>
      </c>
      <c r="H25" s="28">
        <v>13956907161.67</v>
      </c>
      <c r="I25" s="23" t="s">
        <v>74</v>
      </c>
      <c r="J25" s="24" t="s">
        <v>75</v>
      </c>
      <c r="K25" s="32">
        <v>7</v>
      </c>
      <c r="L25" s="33" t="s">
        <v>60</v>
      </c>
      <c r="M25" s="34" t="s">
        <v>76</v>
      </c>
      <c r="N25" s="22">
        <v>0</v>
      </c>
    </row>
    <row r="26" spans="2:14" ht="236.25" customHeight="1" thickBot="1" x14ac:dyDescent="0.3">
      <c r="B26" s="65" t="s">
        <v>77</v>
      </c>
      <c r="C26" s="58" t="s">
        <v>78</v>
      </c>
      <c r="D26" s="61" t="s">
        <v>79</v>
      </c>
      <c r="E26" s="59" t="s">
        <v>80</v>
      </c>
      <c r="F26" s="56">
        <v>3319748132</v>
      </c>
      <c r="G26" s="56">
        <v>3095323304</v>
      </c>
      <c r="H26" s="56">
        <v>1954156038</v>
      </c>
      <c r="I26" s="15" t="s">
        <v>81</v>
      </c>
      <c r="J26" s="11" t="s">
        <v>82</v>
      </c>
      <c r="K26" s="14">
        <v>1</v>
      </c>
      <c r="L26" s="5" t="s">
        <v>60</v>
      </c>
      <c r="M26" s="13"/>
      <c r="N26" s="22">
        <f>(M26/K26)</f>
        <v>0</v>
      </c>
    </row>
    <row r="27" spans="2:14" ht="84" customHeight="1" thickBot="1" x14ac:dyDescent="0.3">
      <c r="B27" s="65"/>
      <c r="C27" s="58"/>
      <c r="D27" s="61"/>
      <c r="E27" s="59"/>
      <c r="F27" s="57"/>
      <c r="G27" s="57"/>
      <c r="H27" s="57"/>
      <c r="I27" s="15" t="s">
        <v>83</v>
      </c>
      <c r="J27" s="11" t="s">
        <v>84</v>
      </c>
      <c r="K27" s="13">
        <v>200</v>
      </c>
      <c r="L27" s="12" t="s">
        <v>20</v>
      </c>
      <c r="M27" s="13">
        <v>175</v>
      </c>
      <c r="N27" s="22">
        <f t="shared" si="1"/>
        <v>0.875</v>
      </c>
    </row>
    <row r="28" spans="2:14" ht="243" customHeight="1" thickBot="1" x14ac:dyDescent="0.3">
      <c r="B28" s="65" t="s">
        <v>85</v>
      </c>
      <c r="C28" s="58" t="s">
        <v>86</v>
      </c>
      <c r="D28" s="58" t="s">
        <v>87</v>
      </c>
      <c r="E28" s="59" t="s">
        <v>88</v>
      </c>
      <c r="F28" s="56">
        <v>5156986996</v>
      </c>
      <c r="G28" s="56">
        <v>4778137975</v>
      </c>
      <c r="H28" s="56">
        <v>3137287074</v>
      </c>
      <c r="I28" s="15" t="s">
        <v>89</v>
      </c>
      <c r="J28" s="11" t="s">
        <v>90</v>
      </c>
      <c r="K28" s="13">
        <v>26631</v>
      </c>
      <c r="L28" s="12" t="s">
        <v>20</v>
      </c>
      <c r="M28" s="13">
        <v>29266</v>
      </c>
      <c r="N28" s="22">
        <f>(M28/K28)</f>
        <v>1.0989448387217904</v>
      </c>
    </row>
    <row r="29" spans="2:14" ht="84" customHeight="1" thickBot="1" x14ac:dyDescent="0.3">
      <c r="B29" s="65"/>
      <c r="C29" s="58"/>
      <c r="D29" s="58"/>
      <c r="E29" s="59"/>
      <c r="F29" s="60"/>
      <c r="G29" s="60"/>
      <c r="H29" s="60"/>
      <c r="I29" s="15" t="s">
        <v>21</v>
      </c>
      <c r="J29" s="11" t="s">
        <v>22</v>
      </c>
      <c r="K29" s="13">
        <v>1</v>
      </c>
      <c r="L29" s="11" t="s">
        <v>60</v>
      </c>
      <c r="M29" s="13">
        <v>0</v>
      </c>
      <c r="N29" s="22">
        <f t="shared" si="1"/>
        <v>0</v>
      </c>
    </row>
    <row r="30" spans="2:14" ht="84" customHeight="1" thickBot="1" x14ac:dyDescent="0.3">
      <c r="B30" s="65"/>
      <c r="C30" s="58"/>
      <c r="D30" s="58"/>
      <c r="E30" s="59"/>
      <c r="F30" s="57"/>
      <c r="G30" s="57"/>
      <c r="H30" s="57"/>
      <c r="I30" s="15" t="s">
        <v>23</v>
      </c>
      <c r="J30" s="11" t="s">
        <v>24</v>
      </c>
      <c r="K30" s="13">
        <v>6</v>
      </c>
      <c r="L30" s="11" t="s">
        <v>20</v>
      </c>
      <c r="M30" s="13">
        <v>5</v>
      </c>
      <c r="N30" s="22">
        <f t="shared" si="1"/>
        <v>0.83333333333333337</v>
      </c>
    </row>
    <row r="31" spans="2:14" ht="29.25" customHeight="1" x14ac:dyDescent="0.25">
      <c r="B31" s="6"/>
      <c r="C31" s="6"/>
      <c r="D31" s="55" t="s">
        <v>91</v>
      </c>
      <c r="E31" s="55"/>
      <c r="F31" s="16">
        <f>SUM(F5:F30)</f>
        <v>145087794139</v>
      </c>
      <c r="G31" s="16">
        <f>SUM(G5:G30)</f>
        <v>114611164463.22</v>
      </c>
      <c r="H31" s="16">
        <f>SUM(H5:H30)</f>
        <v>65018495021.139999</v>
      </c>
      <c r="L31"/>
    </row>
    <row r="32" spans="2:14" x14ac:dyDescent="0.25">
      <c r="G32" s="7"/>
      <c r="H32" s="7"/>
    </row>
    <row r="33" spans="6:8" x14ac:dyDescent="0.25">
      <c r="F33" s="8"/>
      <c r="G33" s="8"/>
      <c r="H33" s="8"/>
    </row>
  </sheetData>
  <mergeCells count="66">
    <mergeCell ref="D31:E31"/>
    <mergeCell ref="H26:H27"/>
    <mergeCell ref="B28:B30"/>
    <mergeCell ref="C28:C30"/>
    <mergeCell ref="D28:D30"/>
    <mergeCell ref="E28:E30"/>
    <mergeCell ref="F28:F30"/>
    <mergeCell ref="G28:G30"/>
    <mergeCell ref="H28:H30"/>
    <mergeCell ref="B26:B27"/>
    <mergeCell ref="C26:C27"/>
    <mergeCell ref="D26:D27"/>
    <mergeCell ref="E26:E27"/>
    <mergeCell ref="F26:F27"/>
    <mergeCell ref="G26:G27"/>
    <mergeCell ref="I19:I20"/>
    <mergeCell ref="B22:B24"/>
    <mergeCell ref="C22:C24"/>
    <mergeCell ref="D22:D24"/>
    <mergeCell ref="E22:E24"/>
    <mergeCell ref="F22:F24"/>
    <mergeCell ref="G22:G24"/>
    <mergeCell ref="H22:H24"/>
    <mergeCell ref="H15:H17"/>
    <mergeCell ref="B19:B21"/>
    <mergeCell ref="C19:C21"/>
    <mergeCell ref="D19:D21"/>
    <mergeCell ref="E19:E21"/>
    <mergeCell ref="F19:F21"/>
    <mergeCell ref="G19:G21"/>
    <mergeCell ref="H19:H21"/>
    <mergeCell ref="B15:B17"/>
    <mergeCell ref="C15:C17"/>
    <mergeCell ref="D15:D17"/>
    <mergeCell ref="E15:E17"/>
    <mergeCell ref="F15:F17"/>
    <mergeCell ref="G15:G17"/>
    <mergeCell ref="I9:I10"/>
    <mergeCell ref="B13:B14"/>
    <mergeCell ref="C13:C14"/>
    <mergeCell ref="D13:D14"/>
    <mergeCell ref="E13:E14"/>
    <mergeCell ref="F13:F14"/>
    <mergeCell ref="G13:G14"/>
    <mergeCell ref="H13:H14"/>
    <mergeCell ref="H5:H8"/>
    <mergeCell ref="B9:B12"/>
    <mergeCell ref="C9:C12"/>
    <mergeCell ref="D9:D12"/>
    <mergeCell ref="E9:E12"/>
    <mergeCell ref="F9:F12"/>
    <mergeCell ref="G9:G12"/>
    <mergeCell ref="H9:H12"/>
    <mergeCell ref="B5:B8"/>
    <mergeCell ref="C5:C8"/>
    <mergeCell ref="D5:D8"/>
    <mergeCell ref="E5:E8"/>
    <mergeCell ref="F5:F8"/>
    <mergeCell ref="G5:G8"/>
    <mergeCell ref="D2:E2"/>
    <mergeCell ref="F2:N2"/>
    <mergeCell ref="B3:B4"/>
    <mergeCell ref="C3:C4"/>
    <mergeCell ref="D3:D4"/>
    <mergeCell ref="E3:E4"/>
    <mergeCell ref="I3:N3"/>
  </mergeCells>
  <hyperlinks>
    <hyperlink ref="E19" location="OSCAE!A1" display="OSCAE" xr:uid="{0E5E00CB-4749-4174-8836-4D4F69EE9E64}"/>
    <hyperlink ref="E26" location="TRANSVERSAL!A1" display="TRANSVERSAL" xr:uid="{61FE23B8-A435-4724-808E-D3C7F2BCE22E}"/>
  </hyperlink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9478eec2-8df7-4948-80d3-740a16e1dcca}" enabled="0" method="" siteId="{9478eec2-8df7-4948-80d3-740a16e1dcc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presupuestal 30 sep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Elizabeth Tovar Guerrero</dc:creator>
  <cp:keywords/>
  <dc:description/>
  <cp:lastModifiedBy>Carlos Alberto Ramirez Carcamo</cp:lastModifiedBy>
  <cp:revision/>
  <dcterms:created xsi:type="dcterms:W3CDTF">2025-02-04T21:54:21Z</dcterms:created>
  <dcterms:modified xsi:type="dcterms:W3CDTF">2025-10-09T13:56:16Z</dcterms:modified>
  <cp:category/>
  <cp:contentStatus/>
</cp:coreProperties>
</file>