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lroncancio\OneDrive - Directorio SIC\GESTIÓN DOCUMENTAL\COMITÉ INSTITUCIONAL DE GESTIÓN Y DESEMPEÑO\2025\31-Enero 2025\"/>
    </mc:Choice>
  </mc:AlternateContent>
  <bookViews>
    <workbookView xWindow="-120" yWindow="-120" windowWidth="29040" windowHeight="15990"/>
  </bookViews>
  <sheets>
    <sheet name="PINAR 2024-2033" sheetId="4" r:id="rId1"/>
    <sheet name="Hoja2" sheetId="6" state="hidden" r:id="rId2"/>
    <sheet name="PGD" sheetId="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6" i="4" l="1"/>
  <c r="AY11" i="4"/>
  <c r="AT16" i="4"/>
  <c r="AV11" i="4"/>
  <c r="AQ16" i="4"/>
  <c r="AS11" i="4"/>
  <c r="Y16" i="4"/>
  <c r="X11" i="4"/>
  <c r="AP11" i="4"/>
  <c r="AM11" i="4"/>
  <c r="AJ11" i="4"/>
  <c r="AG11" i="4"/>
  <c r="AD11" i="4"/>
  <c r="AA11" i="4"/>
  <c r="AN16" i="4" l="1"/>
  <c r="AK16" i="4"/>
  <c r="AH16" i="4"/>
  <c r="AE16" i="4"/>
  <c r="AB16" i="4"/>
  <c r="S10" i="6"/>
  <c r="S9" i="6"/>
  <c r="S8" i="6"/>
  <c r="S7" i="6"/>
  <c r="S6" i="6"/>
  <c r="S5" i="6"/>
  <c r="AA42" i="6"/>
  <c r="AA25" i="6"/>
  <c r="AA24" i="6"/>
  <c r="AA23" i="6"/>
  <c r="AA21" i="6"/>
  <c r="AA20" i="6"/>
  <c r="AA19" i="6"/>
  <c r="AA18" i="6"/>
  <c r="AA17" i="6"/>
  <c r="AA16" i="6"/>
  <c r="AA15" i="6"/>
  <c r="AA14" i="6"/>
  <c r="AA13" i="6"/>
  <c r="AA12" i="6"/>
  <c r="AA10" i="6"/>
  <c r="AA9" i="6"/>
  <c r="AA8" i="6"/>
  <c r="AA7" i="6"/>
  <c r="AA6" i="6"/>
  <c r="W42" i="6"/>
  <c r="W41" i="6"/>
  <c r="W40" i="6"/>
  <c r="W25" i="6"/>
  <c r="W24" i="6"/>
  <c r="W23" i="6"/>
  <c r="W22" i="6"/>
  <c r="W21" i="6"/>
  <c r="W20" i="6"/>
  <c r="W19" i="6"/>
  <c r="W18" i="6"/>
  <c r="W17" i="6"/>
  <c r="W16" i="6"/>
  <c r="W15" i="6"/>
  <c r="W14" i="6"/>
  <c r="W13" i="6"/>
  <c r="W12" i="6"/>
  <c r="W11" i="6"/>
  <c r="W10" i="6"/>
  <c r="W9" i="6"/>
  <c r="W8" i="6"/>
  <c r="W7" i="6"/>
  <c r="W6" i="6"/>
  <c r="W5" i="6"/>
  <c r="S42" i="6"/>
  <c r="S41" i="6"/>
  <c r="S40" i="6"/>
  <c r="S24" i="6"/>
  <c r="S20" i="6"/>
  <c r="S19" i="6"/>
  <c r="S18" i="6"/>
  <c r="S17" i="6"/>
  <c r="S16" i="6"/>
  <c r="S15" i="6"/>
  <c r="S12" i="6"/>
  <c r="AB41" i="6"/>
  <c r="AB40" i="6"/>
  <c r="AB22" i="6"/>
  <c r="AB11" i="6"/>
  <c r="X41" i="6"/>
  <c r="X40" i="6"/>
  <c r="X22" i="6"/>
  <c r="X11" i="6"/>
  <c r="T41" i="6"/>
  <c r="T40" i="6"/>
  <c r="T22" i="6"/>
  <c r="T11" i="6"/>
  <c r="O41" i="6"/>
  <c r="O42" i="6"/>
  <c r="O40" i="6"/>
  <c r="P40" i="6" s="1"/>
  <c r="O6" i="6"/>
  <c r="O7" i="6"/>
  <c r="O8" i="6"/>
  <c r="O9" i="6"/>
  <c r="O10" i="6"/>
  <c r="O15" i="6"/>
  <c r="O16" i="6"/>
  <c r="O17" i="6"/>
  <c r="O18" i="6"/>
  <c r="O19" i="6"/>
  <c r="O5" i="6"/>
  <c r="F25" i="6"/>
  <c r="G25" i="6"/>
  <c r="H25" i="6"/>
  <c r="S25" i="6" s="1"/>
  <c r="E25" i="6"/>
  <c r="O25" i="6" s="1"/>
  <c r="G24" i="6"/>
  <c r="H24" i="6"/>
  <c r="F24" i="6"/>
  <c r="E24" i="6"/>
  <c r="O24" i="6" s="1"/>
  <c r="F23" i="6"/>
  <c r="G23" i="6"/>
  <c r="H23" i="6"/>
  <c r="S23" i="6" s="1"/>
  <c r="E23" i="6"/>
  <c r="O23" i="6" s="1"/>
  <c r="F22" i="6"/>
  <c r="G22" i="6"/>
  <c r="H22" i="6"/>
  <c r="S22" i="6" s="1"/>
  <c r="E22" i="6"/>
  <c r="O22" i="6" s="1"/>
  <c r="F21" i="6"/>
  <c r="G21" i="6"/>
  <c r="H21" i="6"/>
  <c r="S21" i="6" s="1"/>
  <c r="E21" i="6"/>
  <c r="O21" i="6" s="1"/>
  <c r="F20" i="6"/>
  <c r="G20" i="6"/>
  <c r="H20" i="6"/>
  <c r="E20" i="6"/>
  <c r="O20" i="6" s="1"/>
  <c r="F14" i="6"/>
  <c r="G14" i="6"/>
  <c r="H14" i="6"/>
  <c r="S14" i="6" s="1"/>
  <c r="I14" i="6"/>
  <c r="J14" i="6"/>
  <c r="E14" i="6"/>
  <c r="O14" i="6" s="1"/>
  <c r="F13" i="6"/>
  <c r="G13" i="6"/>
  <c r="H13" i="6"/>
  <c r="S13" i="6" s="1"/>
  <c r="I13" i="6"/>
  <c r="J13" i="6"/>
  <c r="E13" i="6"/>
  <c r="O13" i="6" s="1"/>
  <c r="F12" i="6"/>
  <c r="G12" i="6"/>
  <c r="H12" i="6"/>
  <c r="I12" i="6"/>
  <c r="J12" i="6"/>
  <c r="E12" i="6"/>
  <c r="O12" i="6" s="1"/>
  <c r="H11" i="6"/>
  <c r="S11" i="6" s="1"/>
  <c r="I11" i="6"/>
  <c r="J11" i="6"/>
  <c r="G11" i="6"/>
  <c r="F11" i="6"/>
  <c r="E11" i="6"/>
  <c r="O11" i="6" s="1"/>
  <c r="P41" i="6" l="1"/>
  <c r="AA41" i="6" s="1"/>
  <c r="T5" i="6"/>
  <c r="Y40" i="6"/>
  <c r="U40" i="6"/>
  <c r="Q40" i="6"/>
  <c r="AA40" i="6" s="1"/>
  <c r="AC40" i="6"/>
  <c r="P22" i="6"/>
  <c r="AA22" i="6" s="1"/>
  <c r="P5" i="6"/>
  <c r="P11" i="6"/>
  <c r="AA11" i="6" s="1"/>
  <c r="Q5" i="6" l="1"/>
  <c r="R5" i="6" s="1"/>
  <c r="AA5" i="6" l="1"/>
  <c r="U5" i="6"/>
  <c r="V5" i="6" s="1"/>
  <c r="X5" i="6" s="1"/>
  <c r="Y5" i="6" s="1"/>
  <c r="Z5" i="6" s="1"/>
  <c r="AB5" i="6" s="1"/>
  <c r="AC5" i="6" s="1"/>
  <c r="AD5" i="6" s="1"/>
  <c r="AI5" i="6" l="1"/>
</calcChain>
</file>

<file path=xl/comments1.xml><?xml version="1.0" encoding="utf-8"?>
<comments xmlns="http://schemas.openxmlformats.org/spreadsheetml/2006/main">
  <authors>
    <author>tc={A991D255-6FAE-4E61-A35A-CDDD922C5617}</author>
    <author>tc={C713622C-FA0B-4404-8046-350F543454DE}</author>
    <author>tc={90778B3F-6F7B-4C1D-A87C-B3612AEEE094}</author>
    <author>tc={55B9E8CC-5726-4CAE-B1F7-84790144D87F}</author>
  </authors>
  <commentList>
    <comment ref="A5"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del Plan Estratégico Institucional será el resultado anual del cumplimiento de los cronogramas de los programas, planes, proyectos definidos en la columna C, para cada vigencia, evidenciado en el indicador de cada programa respecto al cronograma anual por vigencia.</t>
        </r>
      </text>
    </comment>
    <comment ref="A26"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seguimiento al avance de este programa, sera de acuerdo a lo reportado en el cumplimiento del cronograma del PGD por cada vigencia.
Valor del proyecto 25, respecto al 100 del PINAR</t>
        </r>
      </text>
    </comment>
    <comment ref="A40"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seguimiento de avance de esta herramienta será lo reportado al final de la vigencia respecto al Plan de Acción del Grupo de Gestión Documental.
Valor del proyecto 25, respecto al 100 del PINAR</t>
        </r>
      </text>
    </comment>
    <comment ref="A4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seguimiento al avance de esta herramienta será lo reportado al cierre de la vigencia, de acuerdo a lo programado.
Valor del proyecto 25, respecto al 100 del PINAR</t>
        </r>
      </text>
    </comment>
  </commentList>
</comments>
</file>

<file path=xl/comments2.xml><?xml version="1.0" encoding="utf-8"?>
<comments xmlns="http://schemas.openxmlformats.org/spreadsheetml/2006/main">
  <authors>
    <author>tc={A94BCB88-5726-433A-8A44-7429FE07EC44}</author>
    <author>tc={5AB2C90D-1CEF-4E10-9328-AEEDDF54C554}</author>
    <author>tc={09F59AD9-EC16-4A9B-9E57-91D4AE857283}</author>
    <author>tc={30A24FFA-37CF-4E6F-BA51-990489F59F5E}</author>
  </authors>
  <commentList>
    <comment ref="G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programadas anuales deben coincidir con las que se reflejen en el cronograma del PGD por vigencia)</t>
        </r>
      </text>
    </comment>
    <comment ref="B6"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Medirlo con el Programa de Documentos Electrónicos de Archivo</t>
        </r>
      </text>
    </comment>
    <comment ref="B12"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Plan de Preservación</t>
        </r>
      </text>
    </comment>
    <comment ref="B14"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Ajustar nombre a Programa de Capacitación y Sensibilización</t>
        </r>
      </text>
    </comment>
  </commentList>
</comments>
</file>

<file path=xl/sharedStrings.xml><?xml version="1.0" encoding="utf-8"?>
<sst xmlns="http://schemas.openxmlformats.org/spreadsheetml/2006/main" count="268" uniqueCount="179">
  <si>
    <t>PLAN ESPECÍFICO</t>
  </si>
  <si>
    <t>OBJETIVO</t>
  </si>
  <si>
    <t>INDICADOR</t>
  </si>
  <si>
    <t>Identificar, seleccionar y proteger los documentos en un eventual caso de desastre, de tal manera que se asegure la continuidad de la operación.</t>
  </si>
  <si>
    <t>Aplica a los documentos de archivo físico y electrónico identificados como vitales en la SIC ante la ocurrencia de siniestro por fenómeno natural, efectos físicos, biológicos o humanos.</t>
  </si>
  <si>
    <t>Identificar los lineamientos, parámetros, procesos y procedimientos necesarios para el adecuado manejo de los documentos especiales recibidos en la Entidad.</t>
  </si>
  <si>
    <t>Aplica a los documentos de archivo físico en formato diferente al papel.</t>
  </si>
  <si>
    <t>Actividades realizadas sobre las actividades programadas por vigencia</t>
  </si>
  <si>
    <t xml:space="preserve">Aplica a los documentos recibidos y generados electrónicamente o digitalizados en la Entidad. </t>
  </si>
  <si>
    <t>Instrumentos archivísticos actualizados sobre instrumentos archivísticos por actualizar</t>
  </si>
  <si>
    <t>Tablas de Valoración Documental</t>
  </si>
  <si>
    <t>Mantenimiento SGC - GD</t>
  </si>
  <si>
    <t>Instrumentos de la Gestión de Información Pública actualizados y publicados en página web (Índice de Información Reservada y Clasificada, Cuadro de Activos de Información, Esquema de Publicación de Información)</t>
  </si>
  <si>
    <t>Actualizar y publicar los documentos de gestión de información pública conforme a la ley de Transparencia</t>
  </si>
  <si>
    <t>Aplica a todos los instrumentos de Gestión de Información Pública archivísticos.</t>
  </si>
  <si>
    <t>Aplica a todos los programas y procesos de gestión documental relacionados con temas de conservación.</t>
  </si>
  <si>
    <t>Incluir</t>
  </si>
  <si>
    <t>Programa de Reprografía</t>
  </si>
  <si>
    <t>Plan de Preservación</t>
  </si>
  <si>
    <t>OBJETIVOS</t>
  </si>
  <si>
    <t>MEDIANO PLAZO</t>
  </si>
  <si>
    <t>(1 a 4 años)</t>
  </si>
  <si>
    <t>LARGO PLAZO</t>
  </si>
  <si>
    <t>(4 años en adelante)</t>
  </si>
  <si>
    <t xml:space="preserve">                                                                                 </t>
  </si>
  <si>
    <t xml:space="preserve">RESPONSABLE: </t>
  </si>
  <si>
    <t>SECRETARIO GENERAL - DIRECTOR ADMINISTRATIVO - COORDINADOR GRUPO DE TRABAJO GESTIÓN DOCUMENTAL Y ARCHIVO</t>
  </si>
  <si>
    <t>PROCESO</t>
  </si>
  <si>
    <t>GESTIÓN DOCUMENTAL</t>
  </si>
  <si>
    <t>CORTO PLAZO (1 año)</t>
  </si>
  <si>
    <t>Fortalecer el cumplimiento de los lineamientos y políticas de gestión documental en los planes y proyectos institucionales.</t>
  </si>
  <si>
    <t>Generar espacios de trabajo con todas las dependencias de la Entidad con el fin socializar las políticas documentales y sus puntos de control.</t>
  </si>
  <si>
    <t>PROGRAMA DE GESTIÓN DOCUMENTAL -PGD</t>
  </si>
  <si>
    <t>PLAN DE ACCIÓN</t>
  </si>
  <si>
    <t>MEDICIÓN DE AVANCE</t>
  </si>
  <si>
    <t>VALOR HASTA 2024</t>
  </si>
  <si>
    <t>AVANCE TOTAL DEL PINAR A 2024</t>
  </si>
  <si>
    <t>VALOR HASTA 2025</t>
  </si>
  <si>
    <t>AVANCE TOTAL DEL PINAR A 2025</t>
  </si>
  <si>
    <t>VALOR HASTA 2026</t>
  </si>
  <si>
    <t>AVANCE TOTAL DEL PINAR A 2026</t>
  </si>
  <si>
    <t>VALOR HASTA 2027</t>
  </si>
  <si>
    <t>AVANCE TOTAL DEL PINAR A 2027</t>
  </si>
  <si>
    <t>VALOR HASTA 2028</t>
  </si>
  <si>
    <t>AVANCE TOTAL DEL PINAR A 2028</t>
  </si>
  <si>
    <t>AVANCE TOTAL DEL PINAR A 2029</t>
  </si>
  <si>
    <t>VALOR HASTA 2029</t>
  </si>
  <si>
    <t>VALOR HASTA 2030</t>
  </si>
  <si>
    <t>AVANCE TOTAL DEL PINAR A 2030</t>
  </si>
  <si>
    <t xml:space="preserve">Fortalecer el cumplimiento de los lineamientos y políticas de gestión documental en los planes y proyectos institucionales.
Generar espacios de trabajo con todas las dependencias de la Entidad con el fin socializar las políticas documentales y sus puntos de control.
</t>
  </si>
  <si>
    <t>Fortalecer el cumplimiento de los lineamientos y políticas de gestión documental en los planes y proyectos institucionales.
Generar espacios de trabajo con todas las dependencias de la Entidad con el fin socializar las políticas documentales y sus puntos de control.</t>
  </si>
  <si>
    <t>Fortalecer el cumplimiento de los lineamientos y políticas de gestión documental en los planes y proyectos institucionales.
Generar espacios de trabajo con todas las dependencias de la Entidad con el fin socializar las políticas documentales y sus puntos de control.
Fortalecer las competencias relacionadas con el manejo y la administración de la documentación en el personal de la Entidad.</t>
  </si>
  <si>
    <t>Generar espacios de trabajo con todas las dependencias de la Entidad con el fin socializar las políticas documentales y sus puntos de control.
Fortalecer las competencias relacionadas con el manejo y la administración de la documentación en el personal de la Entidad.</t>
  </si>
  <si>
    <t>Fortalecer el cumplimiento de los lineamientos y políticas de gestión documental en los planes y proyectos institucionales.
Generar espacios de trabajo con todas las dependencias de la Entidad con el fin socializar las políticas documentales y sus puntos de control.
Fortalecer la documentación de los procesos de la Entidad en lo relativo a la gestión documental.</t>
  </si>
  <si>
    <t>Fortalecer las competencias relacionadas con el manejo y la administración de la documentación en el personal de la Entidad.
Fortalecer la documentación de los procesos de la Entidad en lo relativo a la gestión documental.</t>
  </si>
  <si>
    <t>Fortalecer el cumplimiento de los lineamientos y políticas de gestión documental en los planes y proyectos institucionales.
Generar espacios de trabajo con todas las dependencias de la Entidad con el fin socializar las políticas documentales y sus puntos de control.
Desarrollar sistemas de auditoría a las aplicaciones tecnológicas que producen documentos o información de archivo.</t>
  </si>
  <si>
    <t>OBJETIVOS PGD-PINAR</t>
  </si>
  <si>
    <t>No se identifica cronograma de actividades al interior del programa</t>
  </si>
  <si>
    <t>OBSERVACIONES</t>
  </si>
  <si>
    <t>Revisar y actualizar actividades y vigencias</t>
  </si>
  <si>
    <t>2024</t>
  </si>
  <si>
    <t>2025</t>
  </si>
  <si>
    <t>2026</t>
  </si>
  <si>
    <t>2027</t>
  </si>
  <si>
    <t>2028</t>
  </si>
  <si>
    <t>2029</t>
  </si>
  <si>
    <t>2030</t>
  </si>
  <si>
    <t>INDICADORES PROGRAMAS</t>
  </si>
  <si>
    <t>META</t>
  </si>
  <si>
    <t>RESPONSABLE</t>
  </si>
  <si>
    <t>Mensual</t>
  </si>
  <si>
    <t>Trimestral</t>
  </si>
  <si>
    <t>Semestral</t>
  </si>
  <si>
    <t>Anual</t>
  </si>
  <si>
    <t>Implementar programas misionales con enfoque preventivo, diferencial, de derechos humanos y territorial.</t>
  </si>
  <si>
    <t> 1</t>
  </si>
  <si>
    <t>X</t>
  </si>
  <si>
    <t>Fortalecer la gestión de la información, el conocimiento y la innovación, para optimizar la capacidad institucional a través de la explotación de datos, adopción de modelos y la producción de estadísticas descriptivas e inferenciales.</t>
  </si>
  <si>
    <t>x</t>
  </si>
  <si>
    <t>Coordinador Grupo de Trabajo de Gestión Documental y Archivo/Profesionales del Grupo</t>
  </si>
  <si>
    <t>SISMTEMAS/PLANES/PROGRAMAS/PROYECTOS DEL GRUPO DE GESTIÓN DOCUMENTAL Y ARCHIVO</t>
  </si>
  <si>
    <r>
      <t xml:space="preserve">PLAN O PROYECTO </t>
    </r>
    <r>
      <rPr>
        <b/>
        <i/>
        <sz val="9"/>
        <color rgb="FFFF0000"/>
        <rFont val="Arial"/>
        <family val="2"/>
      </rPr>
      <t>(Herramienta de planeación SIC)</t>
    </r>
  </si>
  <si>
    <r>
      <t>ALCANCE</t>
    </r>
    <r>
      <rPr>
        <b/>
        <sz val="8"/>
        <color rgb="FF000000"/>
        <rFont val="Calibri"/>
        <family val="2"/>
        <scheme val="minor"/>
      </rPr>
      <t> </t>
    </r>
  </si>
  <si>
    <t>Instrumentos archivísticos actualizados y publicados (PINAR, PGD, TRD, Inventario Documental, Cuadro de Clasificación Documental)</t>
  </si>
  <si>
    <t>Mantener articulados los procesos de gestión documental en la Entidad a través de la actualización de los instrumentos archivísticos.</t>
  </si>
  <si>
    <t>Aplica a todos los instrumentos archivísticos generados en la Entidad</t>
  </si>
  <si>
    <t>Documentos actualizados sobre documentos por actualizar</t>
  </si>
  <si>
    <t>Implementación de las TVD ya convalidadas por el AGN</t>
  </si>
  <si>
    <t>Aplica a toda la documentación objeto de la TVD convalidada por el AGN</t>
  </si>
  <si>
    <t xml:space="preserve">Sistema de Gestión de Documentos Electrónicos de Archivo </t>
  </si>
  <si>
    <t>Alinear los procesos y la producción de documentos electrónicos  a las políticas de la Entidad según los criterios y características definidas en la norma. De igual forma fomentar y adoptar en los procesos de la SIC de manera responsable y organizada el uso de documentos electrónicos que garanticen el cumplimiento de planes y programas los lineamientos y procesos de gestión documental según las directrices dadas por el Grupo de Trabajo de Gestión Documental y Archivo</t>
  </si>
  <si>
    <t>Sistema Integrado de Conservación-Componente Plan de Conservación Documental (análogos)</t>
  </si>
  <si>
    <t>Diseñar plan de trabajo que articule los programas y procesos de gestión documental referentes a la conservación documental de la Entidad</t>
  </si>
  <si>
    <t>Programa de Documentos Vitales</t>
  </si>
  <si>
    <t>Documentos protegidos sobre documentos identificados como vitales</t>
  </si>
  <si>
    <t>Programa de Documentos Especiales (gráficos, sonoros, audiovisuales, planos, mapas, etc.)</t>
  </si>
  <si>
    <t>Establecer lineamientos y acciones para realizar la reprografía de los documentos de archivo de la Superintendencia de Industria y Comercio, así como su adecuada gestión, lo que involucra la normalización de las actividades de captura y presentación de los documentos, con el fin de garantizar su acceso, uso, preservación y disponibilidad</t>
  </si>
  <si>
    <t>El presente Programa de Reprografía aplica a todos los documentos de Archivo de la Superintendencia de Industria y Comercio que de acuerdo con sus Tablas de Retención Documental – TRD, Tablas de Valoración Documental – TVD, el Programa de Documentos Vitales – y el Programa de Gestión de documentos electrónicos de archivo - PGDEA, sean susceptibles de digitalización, y requieran mantenerse preservados y accesibles, de acuerdo con las estrategias del Plan de Preservación Digital a largo plazo. Adicionalmente, también aplica para los expedientes y/o documentos solicitados por los usuarios con fines de consulta o reprografía.</t>
  </si>
  <si>
    <t>Series documentales digitalizadas sobre las series documentales seleccionadas a digitalizar por vigencia</t>
  </si>
  <si>
    <t>Programa de Gestión Cultural</t>
  </si>
  <si>
    <t>Elaborar el Programa de Gestión Cultural con la metodología de implementación, y establecer ciclos de control y mejora.</t>
  </si>
  <si>
    <t xml:space="preserve">Aplica a todos la promoción de los documentos producidos por la Entidad </t>
  </si>
  <si>
    <t>Programa de Archivos Descentralizados</t>
  </si>
  <si>
    <t>Formalizar e implementar el Programa de Archivos Descentralizados</t>
  </si>
  <si>
    <t>Aplica a las dependencias de la Entidad</t>
  </si>
  <si>
    <t>Archivos de gestión supervisados sobre los archivos de gestión de la Entidad</t>
  </si>
  <si>
    <t>Plan de Capacitaciones</t>
  </si>
  <si>
    <t>Identificación y planeación de las metodologías más acertadas para brindar a los servidores públicos de la Entidad, las herramientas conceptuales y técnicas en materia de gestión documental</t>
  </si>
  <si>
    <t>Aplica a los lideres del GTGDA</t>
  </si>
  <si>
    <t>Calificación de las asistencias y presentaciones dadas por los colaborades del GTGDA a los funcionarios de la Entidad</t>
  </si>
  <si>
    <t>Mantener actualizados y publicados los documentos que soportan los procesos de la gestión documental de la Entidad.</t>
  </si>
  <si>
    <t>Aplica a todos los documentos del proceso de Gestión Documental que se encuentren publicados en el Sistema de Información de Gestión Institucional - SIGI</t>
  </si>
  <si>
    <t>Servicios complementarios de gestión documental  medidos</t>
  </si>
  <si>
    <t>Diseñar e implementar una herramienta que permita  generar datos estadísticos más exactos para la medición del proceso de gestión documental.</t>
  </si>
  <si>
    <t>Aplica los procesos directos de gestión documental</t>
  </si>
  <si>
    <t xml:space="preserve">Datos estadísticos mensuales del proceso </t>
  </si>
  <si>
    <t>MIPG - POLÍTICA GESTIÓN DOCUMENTAL (resultados FURAG)</t>
  </si>
  <si>
    <t>Revisar y actualizar actividades y vigencias, articular con el programa</t>
  </si>
  <si>
    <t xml:space="preserve">El reporte de avance </t>
  </si>
  <si>
    <t xml:space="preserve">Instrumentos de la Gestión de Información Pública actualizados y publicados en página web (Índice de Información Reservada y  Cuadro de Activos de Información, Esquema de Publicación de Información) </t>
  </si>
  <si>
    <t xml:space="preserve">Programa de Documentos Especiales </t>
  </si>
  <si>
    <t>Sistema de Gestión de Documentos Electrónicos de Archivo</t>
  </si>
  <si>
    <t xml:space="preserve">Programa de Gestión Cultural            </t>
  </si>
  <si>
    <t>PLAN ESTRATÉGICO INSTITUCIONAL (25%)</t>
  </si>
  <si>
    <t>Implementar programas misionales con enfoque preventivo, diferencial, de derechos humanos y territorial. (20%)</t>
  </si>
  <si>
    <t>Fortalecer la gestión de la información, el conocimiento y la innovación, para optimizar la capacidad institucional a través de la explotación de datos, adopción de modelos y la producción de estadísticas descriptivas e inferenciales.(20%)</t>
  </si>
  <si>
    <t>Mejorar la infraestructura, uso y aprovechamiento de las tecnologías de la información, para optimizar la capacidad institucional, la gestión de la información y la interacción del ciudadano y el empresario con los servicios de la SIC. (20%)</t>
  </si>
  <si>
    <t>Generar sinergias con agentes nacionales e internacionales que permitan potenciar las capacidades de la SIC para alcanzar los objetivos de la política sectorial (20%)</t>
  </si>
  <si>
    <t>Fortalecer el Sistema Integral de Gestión Institucional a través de la articulación de procesos, la promoción de la cultura de integridad, el desarrollo del Talento Humano, la evaluación de impacto y la gestión de riesgos para la generación de valor público (20%)</t>
  </si>
  <si>
    <t>Avance por Objetivo por Vigencia</t>
  </si>
  <si>
    <t>Valor por Vigencia por Producto</t>
  </si>
  <si>
    <r>
      <t>Avance por Vigencia del Sistema, plan o Programa</t>
    </r>
    <r>
      <rPr>
        <sz val="8"/>
        <color theme="1"/>
        <rFont val="Calibri"/>
        <family val="2"/>
        <scheme val="minor"/>
      </rPr>
      <t xml:space="preserve"> (Forumula: 17 x (avance reportar de cumplimiento por viengecia del sistema, plan, programa o proyecto)/100)</t>
    </r>
  </si>
  <si>
    <t>Avance Total por Plan o Proyecto por Vigencia</t>
  </si>
  <si>
    <t>Avance Total por Vigencia del PINAR</t>
  </si>
  <si>
    <t>Tablas de Valoración Documental implementadas</t>
  </si>
  <si>
    <t>Actualización y publicación TRD y CCD</t>
  </si>
  <si>
    <t>Instrumentos archivísticos actualizados, artuculados y publicados (articulados PINAR y el PGD y  articulados con el MGDA y la Política de Gestión Documental de MIPG.)</t>
  </si>
  <si>
    <t>Implementar programas misionales con enfoque preventivo, diferencial, de derechos humanos y territorial. (50%)</t>
  </si>
  <si>
    <t>Fortalecer la gestión de la información, el conocimiento y la innovación, para optimizar la capacidad institucional a través de la explotación de datos, adopción de modelos y la producción de estadísticas descriptivas e inferenciales. (50%)</t>
  </si>
  <si>
    <t>Servicios complementarios de gestión documental con radicados de entrada, traslados y salidas, realizados. (Informe anual de servicios complementarios de gestión documental).(50%)</t>
  </si>
  <si>
    <t>Esquema de publicación de información en la sede electrónica, actualizada (Enlace de acceso / único entregable). (50%)</t>
  </si>
  <si>
    <t>Áreas misionales con archivos documentales de gestión administrados, custodiados y organizados (Informe consolidado de entrega archivo de gestión por área misional)</t>
  </si>
  <si>
    <t>MIPG - POLÍTICA GESTIÓN DOCUMENTAL (resultados FURAG - MGDA)</t>
  </si>
  <si>
    <t>SEGUIMIENTO ACUMULADO</t>
  </si>
  <si>
    <t xml:space="preserve">MEDICIÓN </t>
  </si>
  <si>
    <t>Transformar la capacidad y la respuesta institucional para el fortalecimiento de la confianza y la participación ciudadana en las entidades del sector</t>
  </si>
  <si>
    <t>PLAN O PROYECTO (Herramienta de planeación SIC)</t>
  </si>
  <si>
    <t xml:space="preserve">       </t>
  </si>
  <si>
    <t xml:space="preserve">                                             </t>
  </si>
  <si>
    <t>Desarrollar capacidades
organizacionales y tecnológicas que
permitan la articulación intra e interinstitucional</t>
  </si>
  <si>
    <t xml:space="preserve">
- Sistema de gestión de documentos electrónicos de archivo - SGDEA
- Programa de documentos electrónicos de archivo 
-Plan de preservación documental.</t>
  </si>
  <si>
    <t xml:space="preserve"> - Instrumentos archivísticos Inventario Documental
- Instrumentos de la Gestión de Información Pública 
- Tablas de Retención Documental
- Tablas de Valoración Documental
- Programa de Documentos Vitales
- Programa de Documentos Especiales 
- Programa de Reprografía
- Programa de Gestión Cultural
- Programa de Capacitaciones en temas de Gestión Documental
- Plan de conservación documental
-Plan de preservación documental
-Programas del Sistema Integrado de Conservación
- Mantenimiento SGC - GD
</t>
  </si>
  <si>
    <t>Actividades identificadas a través de los resultados del FURAG que se deban desarrollar y que requieren integridad con las demás políticas de la entidad, mediante la formulación de un plan de trabajo.</t>
  </si>
  <si>
    <t>Nro. de acciones de conservación, preservación y difusión programadas  / Nro. de acciones de conservación y difusión del patrimonio documental de la nación, desarrolladas</t>
  </si>
  <si>
    <t>FORTALECER LA GESTIÓN DE LA INFORMACIÓN, EL CONOCIMIENTO Y LA INNOVACIÓN PARA OPTIMIZAR LA CAPACIDAD INSTITUCIONAL, MEJORAR LA OPORTUNIDAD EN LA ATENCIÓN DE TRÁMITES Y SERVICIOS</t>
  </si>
  <si>
    <r>
      <t> </t>
    </r>
    <r>
      <rPr>
        <sz val="8"/>
        <color rgb="FF000000"/>
        <rFont val="Arial"/>
        <family val="2"/>
      </rPr>
      <t>Coordinador Grupo de Trabajo de Gestión Documental y Archivo/ Director Administrativo /Profesionales del Grupo</t>
    </r>
  </si>
  <si>
    <t xml:space="preserve">PLAN INSTITUCIONAL DE ARCHIVOS – PINAR </t>
  </si>
  <si>
    <t>PLAN ESTRATÉGICO SECTORIAL - PES</t>
  </si>
  <si>
    <t>Plan Estratégico de Tecnologías de la Información - PETI</t>
  </si>
  <si>
    <t>SISTEMAS/PLANES/PROGRAMAS/PROYECTOS DEL GRUPO DE GESTIÓN DOCUMENTAL Y ARCHIVO</t>
  </si>
  <si>
    <t>Número de actividades realizadas / Número de actividades planeadas</t>
  </si>
  <si>
    <t>Número de productos realizadas / Número de productos planeadas</t>
  </si>
  <si>
    <t>ARTICULACIÓN OBJETIVO ESTRATÉGICO ENTIDAD</t>
  </si>
  <si>
    <t>VALOR HASTA 2031</t>
  </si>
  <si>
    <t>AVANCE TOTAL DEL PINAR A 2031</t>
  </si>
  <si>
    <t>VALOR HASTA 2032</t>
  </si>
  <si>
    <t>AVANCE TOTAL DEL PINAR A 2032</t>
  </si>
  <si>
    <t>VALOR HASTA 2033</t>
  </si>
  <si>
    <t>AVANCE TOTAL DEL PINAR A 2033</t>
  </si>
  <si>
    <r>
      <rPr>
        <b/>
        <sz val="11"/>
        <rFont val="Calibri"/>
        <family val="2"/>
        <scheme val="minor"/>
      </rPr>
      <t>PGD:</t>
    </r>
    <r>
      <rPr>
        <sz val="11"/>
        <rFont val="Calibri"/>
        <family val="2"/>
        <scheme val="minor"/>
      </rPr>
      <t xml:space="preserve"> El seguimiento al avance de este programa, sera de acuerdo a lo reportado en el cumplimiento del cronograma del PGD por cada vigencia. Valor del proyecto 25, respecto al 100 del PINAR
</t>
    </r>
  </si>
  <si>
    <r>
      <rPr>
        <b/>
        <sz val="11"/>
        <rFont val="Calibri"/>
        <family val="2"/>
        <scheme val="minor"/>
      </rPr>
      <t>PA:</t>
    </r>
    <r>
      <rPr>
        <sz val="11"/>
        <rFont val="Calibri"/>
        <family val="2"/>
        <scheme val="minor"/>
      </rPr>
      <t xml:space="preserve"> El seguimiento de avance de esta herramienta será lo reportado al final de la vigencia respecto al Plan de Acción del Grupo de Gestión Documental. Valor del proyecto 25, respecto al 100 del PINAR</t>
    </r>
  </si>
  <si>
    <r>
      <rPr>
        <b/>
        <sz val="11"/>
        <rFont val="Calibri"/>
        <family val="2"/>
        <scheme val="minor"/>
      </rPr>
      <t xml:space="preserve">MIPG: </t>
    </r>
    <r>
      <rPr>
        <sz val="11"/>
        <rFont val="Calibri"/>
        <family val="2"/>
        <scheme val="minor"/>
      </rPr>
      <t xml:space="preserve">El seguimiento al avance de esta herramienta será lo reportado al cierre de la vigencia, de acuerdo a lo programado. Valor del proyecto 25, respecto al 100 del PINAR.
</t>
    </r>
  </si>
  <si>
    <r>
      <rPr>
        <b/>
        <sz val="11"/>
        <rFont val="Calibri"/>
        <family val="2"/>
        <scheme val="minor"/>
      </rPr>
      <t>VALOR POR VIGENCIA:</t>
    </r>
    <r>
      <rPr>
        <sz val="11"/>
        <rFont val="Calibri"/>
        <family val="2"/>
        <scheme val="minor"/>
      </rPr>
      <t xml:space="preserve"> Este valor lo dará el seguimiento al cronograma de las actividades establecidas, de los programas que miden el objetivo y verificado con el seguimiento del indicador de cada programa que lleva cada líder</t>
    </r>
  </si>
  <si>
    <t>AVANCE POR VIGENCIA POR CADA PLAN O PROYECTO</t>
  </si>
  <si>
    <t>Oficina de Tecnología e Informática - OTI OAP, Superintendente,  Delegados, Jefes de Oficina, Secretario General, Directores y Coordinadores</t>
  </si>
  <si>
    <r>
      <rPr>
        <b/>
        <sz val="11"/>
        <rFont val="Calibri"/>
        <family val="2"/>
        <scheme val="minor"/>
      </rPr>
      <t xml:space="preserve">PES: </t>
    </r>
    <r>
      <rPr>
        <sz val="11"/>
        <rFont val="Calibri"/>
        <family val="2"/>
        <scheme val="minor"/>
      </rPr>
      <t>El avance del Plan Estratégico Sectorial será el resultado anual del cumplimiento de los cronogramas de los programas, planes, proyectos definidos en la columna D, para cada vigencia, evidenciado en el indicador de cada programa respecto al cronograma anual por vigencia. Valor del proyecto 25, respecto al 100 del PINAR</t>
    </r>
  </si>
  <si>
    <r>
      <rPr>
        <b/>
        <sz val="11"/>
        <rFont val="Calibri"/>
        <family val="2"/>
        <scheme val="minor"/>
      </rPr>
      <t xml:space="preserve">PETI: </t>
    </r>
    <r>
      <rPr>
        <sz val="11"/>
        <rFont val="Calibri"/>
        <family val="2"/>
        <scheme val="minor"/>
      </rPr>
      <t>El Plan Estratégico de Tecnologías de la Información (PETI) no está liderado por el GTGDA. Sin embargo, para el seguimiento del PINAR, se tendrá en cuenta el avance de las actividades relacionadas con la gestión documental. Este seguimiento se reflejará en los resultados anuales de cumplimiento de los cronogramas de los programas, planes y proyectos establecidos en la columna D, correspondientes a cada vigencia. Dichos avances se evidenciarán a través del indicador de cada programa en relación con el cronograma anual por vigencia. El valor del proyecto es 25, en comparación con el 100 del PINAR.</t>
    </r>
  </si>
  <si>
    <t xml:space="preserve"> El indicador del sector es “Plan de conservación, preservación y difusión del patrimonio documental del Sector realizado” y para este reporte se articula con lo avanzado y alcanzado en los productos del PGD, que apuntan a dicho cumplimiento.
- Instrumentos de la Gestión de Información Pública (Índice de Información Clasificada y Reservada, Cuadro de Activos de Información, Esquema de Publicación de Información)
-Tablas de Retención Documental y Cuadro de Clasificación Documental. 
-Tablas de Valoración Documental
-  Sistema de Gestión de Documentos Electrónicos de Archivo 
- Sistema Integrado de Conservación</t>
  </si>
  <si>
    <t xml:space="preserve">
- Servicios complementarios de gestión documental 
- Estrategias de implementación de la función archivística
- Productos que se requieran en la articulación con distintas áreas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</si>
</sst>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11"/>
      <color theme="1"/>
      <name val="Calibri"/>
      <family val="2"/>
      <scheme val="minor"/>
    </font>
    <font>
      <b/>
      <sz val="9"/>
      <color rgb="FF000000"/>
      <name val="Arial"/>
      <family val="2"/>
    </font>
    <font>
      <sz val="9"/>
      <color rgb="FF000000"/>
      <name val="Arial"/>
      <family val="2"/>
    </font>
    <font>
      <sz val="11"/>
      <color theme="1"/>
      <name val="Arial"/>
      <family val="2"/>
    </font>
    <font>
      <b/>
      <sz val="11"/>
      <color theme="1"/>
      <name val="Arial"/>
      <family val="2"/>
    </font>
    <font>
      <b/>
      <sz val="11"/>
      <color rgb="FF000000"/>
      <name val="Arial"/>
      <family val="2"/>
    </font>
    <font>
      <sz val="11"/>
      <color rgb="FF000000"/>
      <name val="Arial"/>
      <family val="2"/>
    </font>
    <font>
      <sz val="8"/>
      <color rgb="FF000000"/>
      <name val="Arial"/>
      <family val="2"/>
    </font>
    <font>
      <b/>
      <sz val="10"/>
      <color theme="1"/>
      <name val="Calibri"/>
      <family val="2"/>
      <scheme val="minor"/>
    </font>
    <font>
      <b/>
      <sz val="11"/>
      <color rgb="FF000000"/>
      <name val="Calibri"/>
      <family val="2"/>
      <scheme val="minor"/>
    </font>
    <font>
      <b/>
      <i/>
      <sz val="9"/>
      <color rgb="FF000000"/>
      <name val="Arial"/>
      <family val="2"/>
    </font>
    <font>
      <sz val="9"/>
      <color theme="1"/>
      <name val="Arial"/>
      <family val="2"/>
    </font>
    <font>
      <b/>
      <sz val="9"/>
      <color rgb="FFD9D9D9"/>
      <name val="Arial"/>
      <family val="2"/>
    </font>
    <font>
      <b/>
      <sz val="9"/>
      <color rgb="FF4472C4"/>
      <name val="Arial"/>
      <family val="2"/>
    </font>
    <font>
      <b/>
      <i/>
      <sz val="9"/>
      <color rgb="FFD9D9D9"/>
      <name val="Arial"/>
      <family val="2"/>
    </font>
    <font>
      <b/>
      <i/>
      <sz val="9"/>
      <color rgb="FF4472C4"/>
      <name val="Arial"/>
      <family val="2"/>
    </font>
    <font>
      <b/>
      <i/>
      <sz val="9"/>
      <color rgb="FFFF0000"/>
      <name val="Arial"/>
      <family val="2"/>
    </font>
    <font>
      <b/>
      <sz val="8"/>
      <color rgb="FF000000"/>
      <name val="Calibri"/>
      <family val="2"/>
      <scheme val="minor"/>
    </font>
    <font>
      <sz val="8"/>
      <color theme="1"/>
      <name val="Calibri"/>
      <family val="2"/>
      <scheme val="minor"/>
    </font>
    <font>
      <sz val="11"/>
      <color theme="1"/>
      <name val="Calibri"/>
      <family val="2"/>
      <scheme val="minor"/>
    </font>
    <font>
      <b/>
      <sz val="16"/>
      <name val="Calibri"/>
      <family val="2"/>
      <scheme val="minor"/>
    </font>
    <font>
      <sz val="11"/>
      <color theme="0"/>
      <name val="Calibri"/>
      <family val="2"/>
      <scheme val="minor"/>
    </font>
    <font>
      <b/>
      <sz val="9"/>
      <name val="Arial"/>
      <family val="2"/>
    </font>
    <font>
      <b/>
      <i/>
      <sz val="9"/>
      <name val="Arial"/>
      <family val="2"/>
    </font>
    <font>
      <b/>
      <sz val="8"/>
      <color rgb="FF000000"/>
      <name val="Arial"/>
      <family val="2"/>
    </font>
    <font>
      <b/>
      <sz val="16"/>
      <color rgb="FF000000"/>
      <name val="Arial"/>
      <family val="2"/>
    </font>
    <font>
      <sz val="8"/>
      <name val="Arial"/>
      <family val="2"/>
    </font>
    <font>
      <sz val="11"/>
      <name val="Calibri"/>
      <family val="2"/>
      <scheme val="minor"/>
    </font>
    <font>
      <b/>
      <sz val="11"/>
      <name val="Calibri"/>
      <family val="2"/>
      <scheme val="minor"/>
    </font>
    <font>
      <sz val="9"/>
      <name val="Arial"/>
      <family val="2"/>
    </font>
  </fonts>
  <fills count="28">
    <fill>
      <patternFill patternType="none"/>
    </fill>
    <fill>
      <patternFill patternType="gray125"/>
    </fill>
    <fill>
      <patternFill patternType="solid">
        <fgColor rgb="FFFFC000"/>
        <bgColor indexed="64"/>
      </patternFill>
    </fill>
    <fill>
      <patternFill patternType="solid">
        <fgColor rgb="FF525252"/>
        <bgColor indexed="64"/>
      </patternFill>
    </fill>
    <fill>
      <patternFill patternType="solid">
        <fgColor rgb="FFBDD7EE"/>
        <bgColor indexed="64"/>
      </patternFill>
    </fill>
    <fill>
      <patternFill patternType="solid">
        <fgColor rgb="FF44546A"/>
        <bgColor indexed="64"/>
      </patternFill>
    </fill>
    <fill>
      <patternFill patternType="solid">
        <fgColor rgb="FFBFBFBF"/>
        <bgColor indexed="64"/>
      </patternFill>
    </fill>
    <fill>
      <patternFill patternType="solid">
        <fgColor rgb="FFD9E2F3"/>
        <bgColor indexed="64"/>
      </patternFill>
    </fill>
    <fill>
      <patternFill patternType="solid">
        <fgColor rgb="FFD0CECE"/>
        <bgColor indexed="64"/>
      </patternFill>
    </fill>
    <fill>
      <patternFill patternType="solid">
        <fgColor rgb="FFFFFFFF"/>
        <bgColor indexed="64"/>
      </patternFill>
    </fill>
    <fill>
      <patternFill patternType="solid">
        <fgColor rgb="FFFFE699"/>
        <bgColor indexed="64"/>
      </patternFill>
    </fill>
    <fill>
      <patternFill patternType="solid">
        <fgColor rgb="FF9BC2E6"/>
        <bgColor indexed="64"/>
      </patternFill>
    </fill>
    <fill>
      <patternFill patternType="solid">
        <fgColor rgb="FF8497B0"/>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A9D08E"/>
        <bgColor indexed="64"/>
      </patternFill>
    </fill>
    <fill>
      <patternFill patternType="solid">
        <fgColor theme="5" tint="0.59999389629810485"/>
        <bgColor indexed="64"/>
      </patternFill>
    </fill>
    <fill>
      <patternFill patternType="solid">
        <fgColor rgb="FF4BACC6"/>
        <bgColor indexed="64"/>
      </patternFill>
    </fill>
    <fill>
      <patternFill patternType="solid">
        <fgColor rgb="FFDAEEF3"/>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bgColor indexed="64"/>
      </patternFill>
    </fill>
    <fill>
      <patternFill patternType="solid">
        <fgColor theme="8" tint="0.79998168889431442"/>
        <bgColor indexed="64"/>
      </patternFill>
    </fill>
    <fill>
      <patternFill patternType="solid">
        <fgColor theme="0" tint="-0.249977111117893"/>
        <bgColor indexed="64"/>
      </patternFill>
    </fill>
  </fills>
  <borders count="66">
    <border>
      <left/>
      <right/>
      <top/>
      <bottom/>
      <diagonal/>
    </border>
    <border>
      <left/>
      <right style="medium">
        <color rgb="FFFFD966"/>
      </right>
      <top/>
      <bottom style="medium">
        <color rgb="FFFFD966"/>
      </bottom>
      <diagonal/>
    </border>
    <border>
      <left/>
      <right style="medium">
        <color rgb="FFFFD966"/>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rgb="FFFFD966"/>
      </right>
      <top style="medium">
        <color rgb="FFFFC000"/>
      </top>
      <bottom/>
      <diagonal/>
    </border>
    <border>
      <left style="medium">
        <color rgb="FFFFC000"/>
      </left>
      <right/>
      <top/>
      <bottom style="medium">
        <color rgb="FFFFC000"/>
      </bottom>
      <diagonal/>
    </border>
    <border>
      <left/>
      <right/>
      <top/>
      <bottom style="medium">
        <color rgb="FFFFC000"/>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rgb="FF4BACC6"/>
      </left>
      <right/>
      <top style="medium">
        <color rgb="FF4BACC6"/>
      </top>
      <bottom style="medium">
        <color rgb="FF4BACC6"/>
      </bottom>
      <diagonal/>
    </border>
    <border>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bottom/>
      <diagonal/>
    </border>
    <border>
      <left/>
      <right style="medium">
        <color rgb="FF92CDDC"/>
      </right>
      <top/>
      <bottom/>
      <diagonal/>
    </border>
    <border>
      <left style="medium">
        <color rgb="FF92CDDC"/>
      </left>
      <right style="medium">
        <color rgb="FF92CDDC"/>
      </right>
      <top style="medium">
        <color rgb="FF92CDDC"/>
      </top>
      <bottom/>
      <diagonal/>
    </border>
    <border>
      <left/>
      <right/>
      <top/>
      <bottom style="medium">
        <color rgb="FFFFD966"/>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s>
  <cellStyleXfs count="2">
    <xf numFmtId="0" fontId="0" fillId="0" borderId="0"/>
    <xf numFmtId="9" fontId="20" fillId="0" borderId="0" applyFont="0" applyFill="0" applyBorder="0" applyAlignment="0" applyProtection="0"/>
  </cellStyleXfs>
  <cellXfs count="288">
    <xf numFmtId="0" fontId="0" fillId="0" borderId="0" xfId="0"/>
    <xf numFmtId="0" fontId="0" fillId="0" borderId="11" xfId="0" applyBorder="1"/>
    <xf numFmtId="0" fontId="0" fillId="0" borderId="12" xfId="0" applyBorder="1"/>
    <xf numFmtId="0" fontId="7" fillId="6" borderId="7" xfId="0" applyFont="1" applyFill="1" applyBorder="1" applyAlignment="1">
      <alignment horizontal="justify" vertical="center"/>
    </xf>
    <xf numFmtId="0" fontId="7" fillId="6" borderId="3" xfId="0" applyFont="1" applyFill="1" applyBorder="1" applyAlignment="1">
      <alignment horizontal="justify" vertical="center" wrapText="1"/>
    </xf>
    <xf numFmtId="0" fontId="7" fillId="6" borderId="3" xfId="0" applyFont="1" applyFill="1" applyBorder="1" applyAlignment="1">
      <alignment horizontal="justify" vertical="center"/>
    </xf>
    <xf numFmtId="0" fontId="0" fillId="0" borderId="0" xfId="0" applyAlignment="1">
      <alignment vertical="center"/>
    </xf>
    <xf numFmtId="0" fontId="0" fillId="0" borderId="27" xfId="0" applyBorder="1" applyAlignment="1">
      <alignment horizontal="center" vertical="center" wrapText="1"/>
    </xf>
    <xf numFmtId="0" fontId="0" fillId="0" borderId="0" xfId="0" applyAlignment="1">
      <alignment horizontal="center" vertical="center" wrapText="1"/>
    </xf>
    <xf numFmtId="0" fontId="10" fillId="2" borderId="28"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0" fillId="14" borderId="0" xfId="0" applyFont="1" applyFill="1" applyAlignment="1">
      <alignment horizontal="center" vertical="center" wrapText="1"/>
    </xf>
    <xf numFmtId="0" fontId="0" fillId="15" borderId="18" xfId="0" applyFill="1" applyBorder="1" applyAlignment="1">
      <alignment horizontal="left" vertical="center" wrapText="1"/>
    </xf>
    <xf numFmtId="0" fontId="0" fillId="16" borderId="18" xfId="0" applyFill="1" applyBorder="1" applyAlignment="1">
      <alignment horizontal="left" vertical="center" wrapText="1"/>
    </xf>
    <xf numFmtId="0" fontId="0" fillId="0" borderId="0" xfId="0" applyAlignment="1">
      <alignment horizontal="center"/>
    </xf>
    <xf numFmtId="0" fontId="7" fillId="8" borderId="4" xfId="0" applyFont="1" applyFill="1" applyBorder="1" applyAlignment="1">
      <alignment horizontal="justify" vertical="center" wrapText="1"/>
    </xf>
    <xf numFmtId="0" fontId="7" fillId="6" borderId="4" xfId="0" applyFont="1" applyFill="1" applyBorder="1" applyAlignment="1">
      <alignment horizontal="justify" vertical="center"/>
    </xf>
    <xf numFmtId="0" fontId="7" fillId="0" borderId="4" xfId="0" applyFont="1" applyBorder="1" applyAlignment="1">
      <alignment horizontal="justify" vertical="center"/>
    </xf>
    <xf numFmtId="0" fontId="12" fillId="0" borderId="4" xfId="0" applyFont="1" applyBorder="1" applyAlignment="1">
      <alignment horizontal="justify" vertical="center" wrapText="1"/>
    </xf>
    <xf numFmtId="0" fontId="7" fillId="6" borderId="4" xfId="0" applyFont="1" applyFill="1" applyBorder="1" applyAlignment="1">
      <alignment horizontal="justify" vertical="center" wrapText="1"/>
    </xf>
    <xf numFmtId="0" fontId="12" fillId="0" borderId="16" xfId="0" applyFont="1" applyBorder="1" applyAlignment="1">
      <alignment horizontal="justify" vertical="center" wrapText="1"/>
    </xf>
    <xf numFmtId="0" fontId="12" fillId="0" borderId="3"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8" fillId="0" borderId="0" xfId="0" applyFont="1" applyAlignment="1">
      <alignment horizontal="justify" vertical="center" wrapText="1"/>
    </xf>
    <xf numFmtId="0" fontId="8" fillId="0" borderId="17" xfId="0" applyFont="1" applyBorder="1" applyAlignment="1">
      <alignment horizontal="justify"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5" fillId="3" borderId="9"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2" fillId="0" borderId="8" xfId="0" applyFont="1" applyBorder="1" applyAlignment="1">
      <alignment horizontal="justify" vertical="center" wrapText="1"/>
    </xf>
    <xf numFmtId="0" fontId="0" fillId="0" borderId="0" xfId="0" applyAlignment="1">
      <alignment horizontal="center" vertical="center"/>
    </xf>
    <xf numFmtId="0" fontId="0" fillId="0" borderId="33" xfId="0" applyBorder="1" applyAlignment="1">
      <alignment horizontal="center" vertical="center"/>
    </xf>
    <xf numFmtId="0" fontId="3" fillId="19" borderId="3" xfId="0" applyFont="1" applyFill="1" applyBorder="1" applyAlignment="1">
      <alignment horizontal="justify" vertical="center" wrapText="1"/>
    </xf>
    <xf numFmtId="0" fontId="3" fillId="19" borderId="9" xfId="0" applyFont="1" applyFill="1" applyBorder="1" applyAlignment="1">
      <alignment horizontal="justify" vertical="center" wrapText="1"/>
    </xf>
    <xf numFmtId="0" fontId="3" fillId="19" borderId="7" xfId="0" applyFont="1" applyFill="1" applyBorder="1" applyAlignment="1">
      <alignment horizontal="justify" vertical="center" wrapText="1"/>
    </xf>
    <xf numFmtId="0" fontId="6" fillId="20" borderId="43" xfId="0" applyFont="1" applyFill="1" applyBorder="1" applyAlignment="1">
      <alignment horizontal="center" vertical="center" wrapText="1"/>
    </xf>
    <xf numFmtId="0" fontId="6" fillId="20" borderId="44" xfId="0" applyFont="1" applyFill="1" applyBorder="1" applyAlignment="1">
      <alignment horizontal="center" vertical="center" wrapText="1"/>
    </xf>
    <xf numFmtId="0" fontId="6" fillId="20" borderId="45" xfId="0" applyFont="1" applyFill="1" applyBorder="1" applyAlignment="1">
      <alignment horizontal="center" vertical="center" wrapText="1"/>
    </xf>
    <xf numFmtId="0" fontId="6" fillId="21" borderId="46" xfId="0" applyFont="1" applyFill="1" applyBorder="1" applyAlignment="1">
      <alignment vertical="center" wrapText="1"/>
    </xf>
    <xf numFmtId="0" fontId="7" fillId="21" borderId="47" xfId="0" applyFont="1" applyFill="1" applyBorder="1" applyAlignment="1">
      <alignment vertical="center" wrapText="1"/>
    </xf>
    <xf numFmtId="0" fontId="5" fillId="0" borderId="46" xfId="0" applyFont="1" applyBorder="1" applyAlignment="1">
      <alignment vertical="center" wrapText="1"/>
    </xf>
    <xf numFmtId="0" fontId="4" fillId="0" borderId="47" xfId="0" applyFont="1" applyBorder="1" applyAlignment="1">
      <alignment vertical="center" wrapText="1"/>
    </xf>
    <xf numFmtId="0" fontId="4" fillId="0" borderId="49" xfId="0" applyFont="1" applyBorder="1" applyAlignment="1">
      <alignment horizontal="center" vertical="center" wrapText="1"/>
    </xf>
    <xf numFmtId="0" fontId="0" fillId="0" borderId="49" xfId="0" applyBorder="1" applyAlignment="1">
      <alignment horizontal="center" vertical="center" wrapText="1"/>
    </xf>
    <xf numFmtId="0" fontId="4" fillId="0" borderId="47" xfId="0" applyFont="1" applyBorder="1" applyAlignment="1">
      <alignment horizontal="center" vertical="center" wrapText="1"/>
    </xf>
    <xf numFmtId="0" fontId="4" fillId="21" borderId="49" xfId="0" applyFont="1" applyFill="1" applyBorder="1" applyAlignment="1">
      <alignment vertical="center" wrapText="1"/>
    </xf>
    <xf numFmtId="0" fontId="0" fillId="0" borderId="51" xfId="0" applyBorder="1" applyAlignment="1">
      <alignment horizontal="left" vertical="center" wrapText="1"/>
    </xf>
    <xf numFmtId="0" fontId="0" fillId="0" borderId="1" xfId="0" applyBorder="1" applyAlignment="1">
      <alignment horizontal="left" vertical="center" wrapText="1"/>
    </xf>
    <xf numFmtId="0" fontId="2" fillId="10" borderId="5" xfId="0" applyFont="1" applyFill="1" applyBorder="1" applyAlignment="1">
      <alignment horizontal="center" vertical="center" wrapText="1"/>
    </xf>
    <xf numFmtId="0" fontId="2" fillId="11" borderId="13" xfId="0" applyFont="1" applyFill="1" applyBorder="1" applyAlignment="1">
      <alignment horizontal="center" vertical="center" wrapText="1"/>
    </xf>
    <xf numFmtId="0" fontId="0" fillId="0" borderId="0" xfId="0" applyAlignment="1">
      <alignment wrapText="1"/>
    </xf>
    <xf numFmtId="0" fontId="0" fillId="0" borderId="18" xfId="0" applyBorder="1" applyAlignment="1">
      <alignment wrapText="1"/>
    </xf>
    <xf numFmtId="0" fontId="0" fillId="13" borderId="18" xfId="0" applyFill="1" applyBorder="1"/>
    <xf numFmtId="0" fontId="0" fillId="0" borderId="35" xfId="0" applyBorder="1" applyAlignment="1">
      <alignment wrapText="1"/>
    </xf>
    <xf numFmtId="0" fontId="0" fillId="13" borderId="35" xfId="0" applyFill="1" applyBorder="1"/>
    <xf numFmtId="0" fontId="12" fillId="0" borderId="18" xfId="0" applyFont="1" applyBorder="1" applyAlignment="1">
      <alignment horizontal="justify" vertical="center" wrapText="1"/>
    </xf>
    <xf numFmtId="0" fontId="0" fillId="22" borderId="18" xfId="0" applyFill="1" applyBorder="1"/>
    <xf numFmtId="0" fontId="0" fillId="22" borderId="35" xfId="0" applyFill="1" applyBorder="1"/>
    <xf numFmtId="0" fontId="0" fillId="0" borderId="17" xfId="0" applyBorder="1"/>
    <xf numFmtId="0" fontId="0" fillId="0" borderId="53" xfId="0" applyBorder="1" applyAlignment="1">
      <alignment wrapText="1"/>
    </xf>
    <xf numFmtId="0" fontId="0" fillId="0" borderId="55" xfId="0" applyBorder="1" applyAlignment="1">
      <alignment wrapText="1"/>
    </xf>
    <xf numFmtId="0" fontId="0" fillId="22" borderId="20" xfId="0" applyFill="1" applyBorder="1"/>
    <xf numFmtId="0" fontId="0" fillId="22" borderId="23" xfId="0" applyFill="1" applyBorder="1"/>
    <xf numFmtId="0" fontId="0" fillId="22" borderId="36" xfId="0" applyFill="1" applyBorder="1"/>
    <xf numFmtId="0" fontId="0" fillId="13" borderId="26" xfId="0" applyFill="1" applyBorder="1"/>
    <xf numFmtId="0" fontId="12" fillId="0" borderId="52" xfId="0" applyFont="1" applyBorder="1" applyAlignment="1">
      <alignment horizontal="justify" vertical="center" wrapText="1"/>
    </xf>
    <xf numFmtId="0" fontId="0" fillId="0" borderId="54" xfId="0" applyBorder="1" applyAlignment="1">
      <alignment wrapText="1"/>
    </xf>
    <xf numFmtId="0" fontId="0" fillId="22" borderId="39" xfId="0" applyFill="1" applyBorder="1"/>
    <xf numFmtId="0" fontId="0" fillId="13" borderId="20" xfId="0" applyFill="1" applyBorder="1"/>
    <xf numFmtId="0" fontId="0" fillId="13" borderId="23" xfId="0" applyFill="1" applyBorder="1"/>
    <xf numFmtId="0" fontId="0" fillId="0" borderId="23" xfId="0" applyBorder="1" applyAlignment="1">
      <alignment wrapText="1"/>
    </xf>
    <xf numFmtId="0" fontId="0" fillId="13" borderId="19" xfId="0" applyFill="1" applyBorder="1"/>
    <xf numFmtId="0" fontId="0" fillId="13" borderId="33" xfId="0" applyFill="1" applyBorder="1"/>
    <xf numFmtId="0" fontId="0" fillId="0" borderId="20" xfId="0" applyBorder="1" applyAlignment="1">
      <alignment wrapText="1"/>
    </xf>
    <xf numFmtId="0" fontId="0" fillId="0" borderId="52" xfId="0" applyBorder="1" applyAlignment="1">
      <alignment wrapText="1"/>
    </xf>
    <xf numFmtId="0" fontId="0" fillId="0" borderId="18" xfId="0" applyBorder="1" applyAlignment="1">
      <alignment horizontal="center" vertical="center"/>
    </xf>
    <xf numFmtId="0" fontId="0" fillId="13" borderId="37" xfId="0" applyFill="1" applyBorder="1"/>
    <xf numFmtId="0" fontId="3" fillId="9" borderId="61" xfId="0" applyFont="1" applyFill="1" applyBorder="1" applyAlignment="1">
      <alignment horizontal="justify" vertical="center" wrapText="1"/>
    </xf>
    <xf numFmtId="0" fontId="12" fillId="0" borderId="38" xfId="0" applyFont="1" applyBorder="1" applyAlignment="1">
      <alignment horizontal="justify" vertical="center" wrapText="1"/>
    </xf>
    <xf numFmtId="0" fontId="12" fillId="0" borderId="39" xfId="0" applyFont="1" applyBorder="1" applyAlignment="1">
      <alignment horizontal="justify" vertical="center" wrapText="1"/>
    </xf>
    <xf numFmtId="0" fontId="12" fillId="0" borderId="25" xfId="0" applyFont="1" applyBorder="1" applyAlignment="1">
      <alignment horizontal="justify" vertical="center" wrapText="1"/>
    </xf>
    <xf numFmtId="0" fontId="12" fillId="0" borderId="26" xfId="0" applyFont="1" applyBorder="1" applyAlignment="1">
      <alignment horizontal="justify" vertical="center" wrapText="1"/>
    </xf>
    <xf numFmtId="0" fontId="0" fillId="13" borderId="52" xfId="0" applyFill="1" applyBorder="1"/>
    <xf numFmtId="0" fontId="0" fillId="13" borderId="53" xfId="0" applyFill="1" applyBorder="1"/>
    <xf numFmtId="0" fontId="0" fillId="13" borderId="54" xfId="0" applyFill="1" applyBorder="1"/>
    <xf numFmtId="0" fontId="0" fillId="0" borderId="35"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23" borderId="20" xfId="0" applyFill="1" applyBorder="1" applyAlignment="1">
      <alignment horizontal="center" vertical="center"/>
    </xf>
    <xf numFmtId="0" fontId="0" fillId="23" borderId="18" xfId="0" applyFill="1" applyBorder="1" applyAlignment="1">
      <alignment horizontal="center" vertical="center"/>
    </xf>
    <xf numFmtId="0" fontId="0" fillId="23" borderId="35" xfId="0" applyFill="1" applyBorder="1" applyAlignment="1">
      <alignment horizontal="center" vertical="center"/>
    </xf>
    <xf numFmtId="0" fontId="12" fillId="0" borderId="20" xfId="0" applyFont="1" applyBorder="1" applyAlignment="1">
      <alignment horizontal="justify"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15" fillId="5" borderId="0" xfId="0" applyFont="1" applyFill="1" applyAlignment="1">
      <alignment horizontal="center" vertical="center" wrapText="1"/>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vertical="center"/>
    </xf>
    <xf numFmtId="0" fontId="1" fillId="25" borderId="6" xfId="0" applyFont="1" applyFill="1" applyBorder="1" applyAlignment="1">
      <alignment horizontal="center" vertical="center"/>
    </xf>
    <xf numFmtId="0" fontId="1" fillId="24" borderId="42" xfId="0" applyFont="1" applyFill="1" applyBorder="1" applyAlignment="1">
      <alignment horizontal="center"/>
    </xf>
    <xf numFmtId="0" fontId="7" fillId="0" borderId="3" xfId="0" applyFont="1" applyBorder="1" applyAlignment="1">
      <alignment horizontal="justify" vertical="center" wrapText="1"/>
    </xf>
    <xf numFmtId="0" fontId="2" fillId="10" borderId="13" xfId="0" applyFont="1" applyFill="1" applyBorder="1" applyAlignment="1">
      <alignment horizontal="center" vertical="center" wrapText="1"/>
    </xf>
    <xf numFmtId="0" fontId="2" fillId="12" borderId="3" xfId="0" applyFont="1" applyFill="1" applyBorder="1" applyAlignment="1">
      <alignment horizontal="center" vertical="center" wrapText="1"/>
    </xf>
    <xf numFmtId="1" fontId="0" fillId="0" borderId="52" xfId="0" applyNumberFormat="1" applyBorder="1" applyAlignment="1">
      <alignment horizontal="center" vertical="center"/>
    </xf>
    <xf numFmtId="1" fontId="0" fillId="0" borderId="39" xfId="0" applyNumberFormat="1" applyBorder="1" applyAlignment="1">
      <alignment horizontal="center" vertical="center"/>
    </xf>
    <xf numFmtId="1" fontId="0" fillId="0" borderId="20" xfId="0" applyNumberFormat="1" applyBorder="1" applyAlignment="1">
      <alignment horizontal="center" vertical="center"/>
    </xf>
    <xf numFmtId="0" fontId="0" fillId="0" borderId="39" xfId="0" applyBorder="1" applyAlignment="1">
      <alignment horizontal="center" vertical="center"/>
    </xf>
    <xf numFmtId="9" fontId="0" fillId="0" borderId="63" xfId="1" applyFont="1" applyBorder="1" applyAlignment="1">
      <alignment horizontal="center" vertical="center"/>
    </xf>
    <xf numFmtId="9" fontId="0" fillId="0" borderId="65" xfId="1" applyFont="1" applyBorder="1" applyAlignment="1">
      <alignment horizontal="center" vertical="center"/>
    </xf>
    <xf numFmtId="9" fontId="0" fillId="0" borderId="64" xfId="1" applyFont="1" applyBorder="1" applyAlignment="1">
      <alignment horizontal="center" vertical="center"/>
    </xf>
    <xf numFmtId="9" fontId="0" fillId="0" borderId="40" xfId="1" applyFont="1" applyBorder="1" applyAlignment="1">
      <alignment horizontal="center" vertical="center"/>
    </xf>
    <xf numFmtId="0" fontId="9" fillId="24" borderId="31" xfId="0" applyFont="1" applyFill="1" applyBorder="1" applyAlignment="1">
      <alignment horizontal="center" vertical="center" wrapText="1"/>
    </xf>
    <xf numFmtId="0" fontId="22" fillId="0" borderId="0" xfId="0" applyFont="1"/>
    <xf numFmtId="0" fontId="22" fillId="0" borderId="0" xfId="0" applyFont="1" applyAlignment="1">
      <alignment horizontal="center"/>
    </xf>
    <xf numFmtId="9" fontId="22" fillId="0" borderId="0" xfId="0" applyNumberFormat="1" applyFont="1"/>
    <xf numFmtId="9" fontId="22" fillId="0" borderId="0" xfId="1" applyFont="1" applyAlignment="1">
      <alignment horizontal="center" vertical="center"/>
    </xf>
    <xf numFmtId="0" fontId="0" fillId="0" borderId="0" xfId="0" applyAlignment="1">
      <alignment horizontal="left" wrapText="1"/>
    </xf>
    <xf numFmtId="9" fontId="0" fillId="0" borderId="0" xfId="1" applyFont="1" applyAlignment="1">
      <alignment horizontal="left" wrapText="1"/>
    </xf>
    <xf numFmtId="0" fontId="7" fillId="27" borderId="3" xfId="0" applyFont="1" applyFill="1" applyBorder="1" applyAlignment="1">
      <alignment horizontal="justify" vertical="center" wrapText="1"/>
    </xf>
    <xf numFmtId="0" fontId="24" fillId="4" borderId="9" xfId="0" applyFont="1" applyFill="1" applyBorder="1" applyAlignment="1">
      <alignment horizontal="center" vertical="center" wrapText="1"/>
    </xf>
    <xf numFmtId="0" fontId="25" fillId="0" borderId="17" xfId="0" applyFont="1" applyBorder="1" applyAlignment="1">
      <alignment horizontal="justify" vertical="center" wrapText="1"/>
    </xf>
    <xf numFmtId="0" fontId="2" fillId="7" borderId="16" xfId="0" applyFont="1" applyFill="1" applyBorder="1" applyAlignment="1">
      <alignment vertical="center" wrapText="1"/>
    </xf>
    <xf numFmtId="0" fontId="2" fillId="7" borderId="7" xfId="0" applyFont="1" applyFill="1" applyBorder="1" applyAlignment="1">
      <alignment vertical="center" wrapText="1"/>
    </xf>
    <xf numFmtId="0" fontId="27" fillId="0" borderId="16" xfId="0" applyFont="1" applyBorder="1" applyAlignment="1">
      <alignment horizontal="justify" vertical="center" wrapText="1"/>
    </xf>
    <xf numFmtId="0" fontId="30" fillId="0" borderId="3" xfId="0" applyFont="1" applyBorder="1" applyAlignment="1">
      <alignment horizontal="justify" vertical="center" wrapText="1"/>
    </xf>
    <xf numFmtId="0" fontId="30" fillId="0" borderId="8" xfId="0" applyFont="1" applyBorder="1" applyAlignment="1">
      <alignment horizontal="justify" vertical="center" wrapText="1"/>
    </xf>
    <xf numFmtId="0" fontId="30" fillId="0" borderId="4" xfId="0" applyFont="1" applyBorder="1" applyAlignment="1">
      <alignment horizontal="justify" vertical="center" wrapText="1"/>
    </xf>
    <xf numFmtId="0" fontId="30" fillId="0" borderId="16" xfId="0" applyFont="1" applyBorder="1" applyAlignment="1">
      <alignment horizontal="justify" vertical="center" wrapText="1"/>
    </xf>
    <xf numFmtId="0" fontId="23" fillId="18" borderId="3"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Alignment="1">
      <alignment horizontal="center" vertical="center" wrapText="1"/>
    </xf>
    <xf numFmtId="0" fontId="26" fillId="0" borderId="9"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0" xfId="0" applyFont="1" applyBorder="1" applyAlignment="1">
      <alignment horizontal="center" vertical="center" wrapText="1"/>
    </xf>
    <xf numFmtId="0" fontId="28" fillId="0" borderId="19" xfId="0" applyFont="1" applyBorder="1" applyAlignment="1">
      <alignment horizontal="left" vertical="top" wrapText="1"/>
    </xf>
    <xf numFmtId="0" fontId="28" fillId="0" borderId="20" xfId="0" applyFont="1" applyBorder="1" applyAlignment="1">
      <alignment horizontal="left" vertical="top" wrapText="1"/>
    </xf>
    <xf numFmtId="0" fontId="28" fillId="0" borderId="21" xfId="0" applyFont="1" applyBorder="1" applyAlignment="1">
      <alignment horizontal="left" vertical="top" wrapText="1"/>
    </xf>
    <xf numFmtId="0" fontId="2" fillId="7" borderId="16" xfId="0" applyFont="1" applyFill="1" applyBorder="1" applyAlignment="1">
      <alignment horizontal="left" vertical="center" wrapText="1"/>
    </xf>
    <xf numFmtId="0" fontId="2" fillId="7" borderId="7" xfId="0" applyFont="1" applyFill="1" applyBorder="1" applyAlignment="1">
      <alignment horizontal="left" vertical="center" wrapText="1"/>
    </xf>
    <xf numFmtId="0" fontId="6" fillId="7" borderId="16" xfId="0" applyFont="1" applyFill="1" applyBorder="1" applyAlignment="1">
      <alignment horizontal="left" vertical="center" wrapText="1"/>
    </xf>
    <xf numFmtId="0" fontId="6" fillId="7" borderId="7" xfId="0" applyFont="1" applyFill="1" applyBorder="1" applyAlignment="1">
      <alignment horizontal="left"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2" fillId="7" borderId="4" xfId="0" applyFont="1" applyFill="1" applyBorder="1" applyAlignment="1">
      <alignment horizontal="center" vertical="center" textRotation="90"/>
    </xf>
    <xf numFmtId="0" fontId="2" fillId="7" borderId="5" xfId="0" applyFont="1" applyFill="1" applyBorder="1" applyAlignment="1">
      <alignment horizontal="center" vertical="center" textRotation="90"/>
    </xf>
    <xf numFmtId="0" fontId="9" fillId="17" borderId="20" xfId="0" applyFont="1" applyFill="1" applyBorder="1" applyAlignment="1">
      <alignment horizontal="center" vertical="center" wrapText="1"/>
    </xf>
    <xf numFmtId="0" fontId="9" fillId="17" borderId="21" xfId="0" applyFont="1" applyFill="1" applyBorder="1" applyAlignment="1">
      <alignment horizontal="center" vertical="center" wrapText="1"/>
    </xf>
    <xf numFmtId="0" fontId="9" fillId="17" borderId="23" xfId="0" applyFont="1" applyFill="1" applyBorder="1" applyAlignment="1">
      <alignment horizontal="center" vertical="center" wrapText="1"/>
    </xf>
    <xf numFmtId="0" fontId="9" fillId="17" borderId="24"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28" fillId="0" borderId="22" xfId="0" applyFont="1" applyBorder="1" applyAlignment="1">
      <alignment horizontal="left" vertical="top" wrapText="1"/>
    </xf>
    <xf numFmtId="0" fontId="28" fillId="0" borderId="23" xfId="0" applyFont="1" applyBorder="1" applyAlignment="1">
      <alignment horizontal="left" vertical="top" wrapText="1"/>
    </xf>
    <xf numFmtId="0" fontId="28" fillId="0" borderId="24" xfId="0" applyFont="1" applyBorder="1" applyAlignment="1">
      <alignment horizontal="left" vertical="top" wrapText="1"/>
    </xf>
    <xf numFmtId="0" fontId="28" fillId="0" borderId="33" xfId="0" applyFont="1" applyBorder="1" applyAlignment="1">
      <alignment horizontal="left" vertical="top" wrapText="1"/>
    </xf>
    <xf numFmtId="0" fontId="28" fillId="0" borderId="18" xfId="0" applyFont="1" applyBorder="1" applyAlignment="1">
      <alignment horizontal="left" vertical="top" wrapText="1"/>
    </xf>
    <xf numFmtId="0" fontId="28" fillId="0" borderId="34" xfId="0" applyFont="1" applyBorder="1" applyAlignment="1">
      <alignment horizontal="left" vertical="top"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3" xfId="0" applyFont="1" applyFill="1" applyBorder="1" applyAlignment="1">
      <alignment horizontal="center" vertical="center"/>
    </xf>
    <xf numFmtId="0" fontId="2" fillId="7" borderId="15"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3" fillId="4" borderId="10" xfId="0" applyFont="1" applyFill="1" applyBorder="1" applyAlignment="1">
      <alignment horizontal="center" vertical="center" wrapText="1"/>
    </xf>
    <xf numFmtId="9" fontId="21" fillId="26" borderId="4" xfId="1" applyFont="1" applyFill="1" applyBorder="1" applyAlignment="1">
      <alignment horizontal="center" vertical="center"/>
    </xf>
    <xf numFmtId="9" fontId="21" fillId="26" borderId="5" xfId="1" applyFont="1" applyFill="1" applyBorder="1" applyAlignment="1">
      <alignment horizontal="center" vertical="center"/>
    </xf>
    <xf numFmtId="9" fontId="21" fillId="26" borderId="6" xfId="1" applyFont="1" applyFill="1" applyBorder="1" applyAlignment="1">
      <alignment horizontal="center" vertical="center"/>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2" fillId="7" borderId="13" xfId="0" applyFont="1" applyFill="1" applyBorder="1" applyAlignment="1">
      <alignment horizontal="center" vertical="center" textRotation="90"/>
    </xf>
    <xf numFmtId="0" fontId="2" fillId="7" borderId="15" xfId="0" applyFont="1" applyFill="1" applyBorder="1" applyAlignment="1">
      <alignment horizontal="center" vertical="center" textRotation="90"/>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17" xfId="0" applyFont="1" applyFill="1" applyBorder="1" applyAlignment="1">
      <alignment horizontal="center" vertical="center" wrapText="1"/>
    </xf>
    <xf numFmtId="9" fontId="21" fillId="17" borderId="4" xfId="1" applyFont="1" applyFill="1" applyBorder="1" applyAlignment="1">
      <alignment horizontal="center" vertical="center"/>
    </xf>
    <xf numFmtId="9" fontId="21" fillId="17" borderId="5" xfId="1" applyFont="1" applyFill="1" applyBorder="1" applyAlignment="1">
      <alignment horizontal="center" vertical="center"/>
    </xf>
    <xf numFmtId="9" fontId="21" fillId="17" borderId="6" xfId="1" applyFont="1" applyFill="1" applyBorder="1" applyAlignment="1">
      <alignment horizontal="center" vertical="center"/>
    </xf>
    <xf numFmtId="0" fontId="1" fillId="24" borderId="19" xfId="0" applyFont="1" applyFill="1" applyBorder="1" applyAlignment="1">
      <alignment horizontal="center"/>
    </xf>
    <xf numFmtId="0" fontId="1" fillId="24" borderId="20" xfId="0" applyFont="1" applyFill="1" applyBorder="1" applyAlignment="1">
      <alignment horizontal="center"/>
    </xf>
    <xf numFmtId="0" fontId="1" fillId="24" borderId="21" xfId="0" applyFont="1" applyFill="1" applyBorder="1" applyAlignment="1">
      <alignment horizontal="center"/>
    </xf>
    <xf numFmtId="0" fontId="12" fillId="0" borderId="18" xfId="0" applyFont="1" applyBorder="1" applyAlignment="1">
      <alignment horizontal="center" vertical="center" wrapText="1"/>
    </xf>
    <xf numFmtId="0" fontId="12" fillId="0" borderId="23" xfId="0" applyFont="1" applyBorder="1" applyAlignment="1">
      <alignment horizontal="center" vertical="center" wrapText="1"/>
    </xf>
    <xf numFmtId="0" fontId="2" fillId="11" borderId="13"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3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35" xfId="0" applyFont="1" applyBorder="1" applyAlignment="1">
      <alignment horizontal="center" vertical="center" wrapText="1"/>
    </xf>
    <xf numFmtId="0" fontId="0" fillId="0" borderId="33" xfId="0" applyBorder="1" applyAlignment="1">
      <alignment horizontal="center" vertical="center"/>
    </xf>
    <xf numFmtId="0" fontId="0" fillId="0" borderId="18" xfId="0" applyBorder="1" applyAlignment="1">
      <alignment horizontal="center"/>
    </xf>
    <xf numFmtId="0" fontId="0" fillId="0" borderId="18" xfId="0" applyBorder="1" applyAlignment="1">
      <alignment horizontal="center" vertical="center"/>
    </xf>
    <xf numFmtId="0" fontId="0" fillId="0" borderId="15" xfId="0" applyBorder="1" applyAlignment="1">
      <alignment horizontal="center" vertical="center" wrapText="1"/>
    </xf>
    <xf numFmtId="0" fontId="0" fillId="0" borderId="53" xfId="0" applyBorder="1" applyAlignment="1">
      <alignment horizontal="center" vertical="center" wrapText="1"/>
    </xf>
    <xf numFmtId="0" fontId="1" fillId="24" borderId="33" xfId="0" applyFont="1" applyFill="1" applyBorder="1" applyAlignment="1">
      <alignment horizontal="center" vertical="center" wrapText="1"/>
    </xf>
    <xf numFmtId="0" fontId="0" fillId="0" borderId="33" xfId="0" applyBorder="1" applyAlignment="1">
      <alignment horizontal="center" vertical="center" wrapText="1"/>
    </xf>
    <xf numFmtId="0" fontId="3" fillId="9" borderId="60"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2" fillId="18" borderId="4"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18" borderId="15" xfId="0" applyFont="1" applyFill="1" applyBorder="1" applyAlignment="1">
      <alignment horizontal="center" vertical="center" wrapText="1"/>
    </xf>
    <xf numFmtId="0" fontId="2" fillId="18" borderId="6"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2" fillId="10" borderId="11" xfId="0" applyFont="1" applyFill="1" applyBorder="1" applyAlignment="1">
      <alignment horizontal="center" vertical="center" wrapText="1"/>
    </xf>
    <xf numFmtId="0" fontId="2" fillId="10" borderId="0" xfId="0" applyFont="1" applyFill="1" applyAlignment="1">
      <alignment horizontal="center" vertical="center" wrapText="1"/>
    </xf>
    <xf numFmtId="0" fontId="0" fillId="0" borderId="34" xfId="0" applyBorder="1" applyAlignment="1">
      <alignment horizontal="center" vertical="center" wrapText="1"/>
    </xf>
    <xf numFmtId="0" fontId="0" fillId="0" borderId="24" xfId="0" applyBorder="1" applyAlignment="1">
      <alignment horizontal="center" vertical="center" wrapText="1"/>
    </xf>
    <xf numFmtId="0" fontId="1" fillId="24" borderId="18" xfId="0" applyFont="1" applyFill="1" applyBorder="1" applyAlignment="1">
      <alignment horizontal="center" wrapText="1"/>
    </xf>
    <xf numFmtId="0" fontId="1" fillId="24" borderId="34" xfId="0" applyFont="1" applyFill="1" applyBorder="1" applyAlignment="1">
      <alignment horizontal="center" wrapText="1"/>
    </xf>
    <xf numFmtId="0" fontId="14" fillId="4" borderId="14"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2" fillId="0" borderId="4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 fillId="25" borderId="4" xfId="0" applyFont="1" applyFill="1" applyBorder="1" applyAlignment="1">
      <alignment horizontal="center" vertical="center" wrapText="1"/>
    </xf>
    <xf numFmtId="0" fontId="1" fillId="25" borderId="5"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0" fillId="0" borderId="0" xfId="0" applyAlignment="1">
      <alignment horizontal="center"/>
    </xf>
    <xf numFmtId="0" fontId="5" fillId="0" borderId="50" xfId="0" applyFont="1" applyBorder="1" applyAlignment="1">
      <alignment vertical="center" wrapText="1"/>
    </xf>
    <xf numFmtId="0" fontId="5" fillId="0" borderId="48" xfId="0" applyFont="1" applyBorder="1" applyAlignment="1">
      <alignment vertical="center" wrapText="1"/>
    </xf>
    <xf numFmtId="0" fontId="5" fillId="0" borderId="46" xfId="0" applyFont="1" applyBorder="1" applyAlignment="1">
      <alignment vertical="center" wrapText="1"/>
    </xf>
    <xf numFmtId="0" fontId="4" fillId="0" borderId="50" xfId="0" applyFont="1" applyBorder="1" applyAlignment="1">
      <alignment vertical="center" wrapText="1"/>
    </xf>
    <xf numFmtId="0" fontId="4" fillId="0" borderId="48" xfId="0" applyFont="1" applyBorder="1" applyAlignment="1">
      <alignment vertical="center" wrapText="1"/>
    </xf>
    <xf numFmtId="0" fontId="4" fillId="0" borderId="46" xfId="0" applyFont="1" applyBorder="1" applyAlignment="1">
      <alignment vertical="center" wrapText="1"/>
    </xf>
    <xf numFmtId="0" fontId="6" fillId="21" borderId="50" xfId="0" applyFont="1" applyFill="1" applyBorder="1" applyAlignment="1">
      <alignment vertical="center" wrapText="1"/>
    </xf>
    <xf numFmtId="0" fontId="6" fillId="21" borderId="46" xfId="0" applyFont="1" applyFill="1" applyBorder="1" applyAlignment="1">
      <alignment vertical="center" wrapText="1"/>
    </xf>
    <xf numFmtId="0" fontId="7" fillId="21" borderId="50" xfId="0" applyFont="1" applyFill="1" applyBorder="1" applyAlignment="1">
      <alignment horizontal="justify" vertical="center" wrapText="1"/>
    </xf>
    <xf numFmtId="0" fontId="7" fillId="21" borderId="46" xfId="0" applyFont="1" applyFill="1" applyBorder="1" applyAlignment="1">
      <alignment horizontal="justify" vertical="center" wrapText="1"/>
    </xf>
    <xf numFmtId="0" fontId="7" fillId="21" borderId="50" xfId="0" applyFont="1" applyFill="1" applyBorder="1" applyAlignment="1">
      <alignment vertical="center" wrapText="1"/>
    </xf>
    <xf numFmtId="0" fontId="7" fillId="21" borderId="46" xfId="0" applyFont="1" applyFill="1" applyBorder="1" applyAlignment="1">
      <alignment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7"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960782</xdr:colOff>
      <xdr:row>1</xdr:row>
      <xdr:rowOff>82826</xdr:rowOff>
    </xdr:from>
    <xdr:to>
      <xdr:col>2</xdr:col>
      <xdr:colOff>1039467</xdr:colOff>
      <xdr:row>3</xdr:row>
      <xdr:rowOff>182217</xdr:rowOff>
    </xdr:to>
    <xdr:pic>
      <xdr:nvPicPr>
        <xdr:cNvPr id="2" name="Imagen 1">
          <a:extLst>
            <a:ext uri="{FF2B5EF4-FFF2-40B4-BE49-F238E27FC236}">
              <a16:creationId xmlns:a16="http://schemas.microsoft.com/office/drawing/2014/main" id="{061D8AF7-BD44-E330-53E6-4D98467FDF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739" y="182217"/>
          <a:ext cx="1619250" cy="53008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Viviana Andrea Rodríguez Florez" id="{3A162A0B-71AF-4E50-ABFB-C2A4DDA18CC9}" userId="S-1-5-21-3047273892-3220329346-3394036113-664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4-01-29T18:44:39.90" personId="{3A162A0B-71AF-4E50-ABFB-C2A4DDA18CC9}" id="{A991D255-6FAE-4E61-A35A-CDDD922C5617}">
    <text>El avance del Plan Estratégico Institucional será el resultado anual del cumplimiento de los cronogramas de los programas, planes, proyectos definidos en la columna C, para cada vigencia, evidenciado en el indicador de cada programa respecto al cronograma anual por vigencia.</text>
  </threadedComment>
  <threadedComment ref="A26" dT="2024-01-29T19:05:15.46" personId="{3A162A0B-71AF-4E50-ABFB-C2A4DDA18CC9}" id="{C713622C-FA0B-4404-8046-350F543454DE}">
    <text>El seguimiento al avance de este programa, sera de acuerdo a lo reportado en el cumplimiento del cronograma del PGD por cada vigencia.
Valor del proyecto 25, respecto al 100 del PINAR</text>
  </threadedComment>
  <threadedComment ref="A40" dT="2024-01-29T19:06:40.92" personId="{3A162A0B-71AF-4E50-ABFB-C2A4DDA18CC9}" id="{90778B3F-6F7B-4C1D-A87C-B3612AEEE094}">
    <text>El seguimiento de avance de esta herramienta será lo reportado al final de la vigencia respecto al Plan de Acción del Grupo de Gestión Documental.
Valor del proyecto 25, respecto al 100 del PINAR</text>
  </threadedComment>
  <threadedComment ref="A43" dT="2024-01-29T19:09:43.91" personId="{3A162A0B-71AF-4E50-ABFB-C2A4DDA18CC9}" id="{55B9E8CC-5726-4CAE-B1F7-84790144D87F}">
    <text>El seguimiento al avance de esta herramienta será lo reportado al cierre de la vigencia, de acuerdo a lo programado.
Valor del proyecto 25, respecto al 100 del PINAR</text>
  </threadedComment>
</ThreadedComments>
</file>

<file path=xl/threadedComments/threadedComment2.xml><?xml version="1.0" encoding="utf-8"?>
<ThreadedComments xmlns="http://schemas.microsoft.com/office/spreadsheetml/2018/threadedcomments" xmlns:x="http://schemas.openxmlformats.org/spreadsheetml/2006/main">
  <threadedComment ref="G2" dT="2024-01-25T13:12:15.26" personId="{3A162A0B-71AF-4E50-ABFB-C2A4DDA18CC9}" id="{A94BCB88-5726-433A-8A44-7429FE07EC44}">
    <text xml:space="preserve"> (las actividades programadas anuales deben coincidir con las que se reflejen en el cronograma del PGD por vigencia)</text>
  </threadedComment>
  <threadedComment ref="B6" dT="2024-01-22T16:07:11.02" personId="{3A162A0B-71AF-4E50-ABFB-C2A4DDA18CC9}" id="{5AB2C90D-1CEF-4E10-9328-AEEDDF54C554}">
    <text>Medirlo con el Programa de Documentos Electrónicos de Archivo</text>
  </threadedComment>
  <threadedComment ref="B12" dT="2024-01-22T16:15:36.76" personId="{3A162A0B-71AF-4E50-ABFB-C2A4DDA18CC9}" id="{09F59AD9-EC16-4A9B-9E57-91D4AE857283}">
    <text>Incluir Plan de Preservación</text>
  </threadedComment>
  <threadedComment ref="B14" dT="2024-01-22T16:05:48.96" personId="{3A162A0B-71AF-4E50-ABFB-C2A4DDA18CC9}" id="{30A24FFA-37CF-4E6F-BA51-990489F59F5E}">
    <text>Ajustar nombre a Programa de Capacitación y Sensibilización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24"/>
  <sheetViews>
    <sheetView showGridLines="0" tabSelected="1" zoomScale="85" zoomScaleNormal="85" workbookViewId="0">
      <selection activeCell="U11" sqref="U11"/>
    </sheetView>
  </sheetViews>
  <sheetFormatPr baseColWidth="10" defaultColWidth="0" defaultRowHeight="15" zeroHeight="1" x14ac:dyDescent="0.25"/>
  <cols>
    <col min="1" max="1" width="1.7109375" customWidth="1"/>
    <col min="2" max="2" width="23.140625" customWidth="1"/>
    <col min="3" max="3" width="36.7109375" customWidth="1"/>
    <col min="4" max="4" width="49.42578125" customWidth="1"/>
    <col min="5" max="14" width="6.7109375" customWidth="1"/>
    <col min="15" max="15" width="22.7109375" customWidth="1"/>
    <col min="16" max="16" width="5.5703125" style="16" bestFit="1" customWidth="1"/>
    <col min="17" max="20" width="3.140625" style="16" bestFit="1" customWidth="1"/>
    <col min="21" max="21" width="16.85546875" customWidth="1"/>
    <col min="22" max="22" width="11.42578125" customWidth="1"/>
    <col min="23" max="23" width="13.5703125" customWidth="1"/>
    <col min="24" max="25" width="11.42578125" customWidth="1"/>
    <col min="26" max="26" width="13.5703125" customWidth="1"/>
    <col min="27" max="28" width="11.42578125" customWidth="1"/>
    <col min="29" max="29" width="13.5703125" customWidth="1"/>
    <col min="30" max="31" width="11.42578125" customWidth="1"/>
    <col min="32" max="32" width="13.5703125" customWidth="1"/>
    <col min="33" max="34" width="11.42578125" customWidth="1"/>
    <col min="35" max="35" width="13.5703125" customWidth="1"/>
    <col min="36" max="37" width="11.42578125" customWidth="1"/>
    <col min="38" max="38" width="13.5703125" customWidth="1"/>
    <col min="39" max="40" width="11.42578125" customWidth="1"/>
    <col min="41" max="41" width="13.5703125" customWidth="1"/>
    <col min="42" max="43" width="11.42578125" customWidth="1"/>
    <col min="44" max="44" width="13.5703125" customWidth="1"/>
    <col min="45" max="46" width="11.42578125" customWidth="1"/>
    <col min="47" max="47" width="13.5703125" customWidth="1"/>
    <col min="48" max="48" width="13.140625" customWidth="1"/>
    <col min="49" max="49" width="11.42578125" customWidth="1"/>
    <col min="50" max="50" width="13.5703125" customWidth="1"/>
    <col min="51" max="52" width="11.42578125" customWidth="1"/>
    <col min="53" max="16384" width="11.42578125" hidden="1"/>
  </cols>
  <sheetData>
    <row r="1" spans="2:51" ht="7.5" customHeight="1" thickBot="1" x14ac:dyDescent="0.3"/>
    <row r="2" spans="2:51" ht="17.25" customHeight="1" x14ac:dyDescent="0.25">
      <c r="B2" s="155" t="s">
        <v>24</v>
      </c>
      <c r="C2" s="156"/>
      <c r="D2" s="139" t="s">
        <v>156</v>
      </c>
      <c r="E2" s="140"/>
      <c r="F2" s="140"/>
      <c r="G2" s="140"/>
      <c r="H2" s="140"/>
      <c r="I2" s="140"/>
      <c r="J2" s="140"/>
      <c r="K2" s="140"/>
      <c r="L2" s="140"/>
      <c r="M2" s="140"/>
      <c r="N2" s="140"/>
      <c r="O2" s="140"/>
      <c r="P2" s="140"/>
      <c r="Q2" s="140"/>
      <c r="R2" s="140"/>
      <c r="S2" s="140"/>
      <c r="T2" s="140"/>
      <c r="U2" s="141"/>
      <c r="AI2" t="s">
        <v>148</v>
      </c>
      <c r="AL2" t="s">
        <v>147</v>
      </c>
    </row>
    <row r="3" spans="2:51" ht="17.25" customHeight="1" x14ac:dyDescent="0.25">
      <c r="B3" s="157"/>
      <c r="C3" s="158"/>
      <c r="D3" s="142"/>
      <c r="E3" s="143"/>
      <c r="F3" s="143"/>
      <c r="G3" s="143"/>
      <c r="H3" s="143"/>
      <c r="I3" s="143"/>
      <c r="J3" s="143"/>
      <c r="K3" s="143"/>
      <c r="L3" s="143"/>
      <c r="M3" s="143"/>
      <c r="N3" s="143"/>
      <c r="O3" s="143"/>
      <c r="P3" s="143"/>
      <c r="Q3" s="143"/>
      <c r="R3" s="143"/>
      <c r="S3" s="143"/>
      <c r="T3" s="143"/>
      <c r="U3" s="144"/>
    </row>
    <row r="4" spans="2:51" ht="17.25" customHeight="1" thickBot="1" x14ac:dyDescent="0.3">
      <c r="B4" s="159"/>
      <c r="C4" s="160"/>
      <c r="D4" s="145"/>
      <c r="E4" s="146"/>
      <c r="F4" s="146"/>
      <c r="G4" s="146"/>
      <c r="H4" s="146"/>
      <c r="I4" s="146"/>
      <c r="J4" s="146"/>
      <c r="K4" s="146"/>
      <c r="L4" s="146"/>
      <c r="M4" s="146"/>
      <c r="N4" s="146"/>
      <c r="O4" s="146"/>
      <c r="P4" s="146"/>
      <c r="Q4" s="146"/>
      <c r="R4" s="146"/>
      <c r="S4" s="146"/>
      <c r="T4" s="146"/>
      <c r="U4" s="147"/>
    </row>
    <row r="5" spans="2:51" ht="20.25" customHeight="1" thickBot="1" x14ac:dyDescent="0.3">
      <c r="B5" s="153" t="s">
        <v>25</v>
      </c>
      <c r="C5" s="154"/>
      <c r="D5" s="280" t="s">
        <v>26</v>
      </c>
      <c r="E5" s="281"/>
      <c r="F5" s="281"/>
      <c r="G5" s="281"/>
      <c r="H5" s="281"/>
      <c r="I5" s="281"/>
      <c r="J5" s="281"/>
      <c r="K5" s="281"/>
      <c r="L5" s="281"/>
      <c r="M5" s="281"/>
      <c r="N5" s="281"/>
      <c r="O5" s="281"/>
      <c r="P5" s="281"/>
      <c r="Q5" s="281"/>
      <c r="R5" s="281"/>
      <c r="S5" s="281"/>
      <c r="T5" s="281"/>
      <c r="U5" s="282"/>
    </row>
    <row r="6" spans="2:51" ht="36" customHeight="1" thickBot="1" x14ac:dyDescent="0.3">
      <c r="B6" s="151" t="s">
        <v>162</v>
      </c>
      <c r="C6" s="152"/>
      <c r="D6" s="283" t="s">
        <v>154</v>
      </c>
      <c r="E6" s="284"/>
      <c r="F6" s="284"/>
      <c r="G6" s="284"/>
      <c r="H6" s="284"/>
      <c r="I6" s="284"/>
      <c r="J6" s="284"/>
      <c r="K6" s="284"/>
      <c r="L6" s="284"/>
      <c r="M6" s="284"/>
      <c r="N6" s="284"/>
      <c r="O6" s="284"/>
      <c r="P6" s="284"/>
      <c r="Q6" s="284"/>
      <c r="R6" s="284"/>
      <c r="S6" s="284"/>
      <c r="T6" s="284"/>
      <c r="U6" s="285"/>
    </row>
    <row r="7" spans="2:51" ht="20.25" customHeight="1" thickBot="1" x14ac:dyDescent="0.3">
      <c r="B7" s="131" t="s">
        <v>27</v>
      </c>
      <c r="C7" s="132"/>
      <c r="D7" s="286" t="s">
        <v>28</v>
      </c>
      <c r="E7" s="207"/>
      <c r="F7" s="207"/>
      <c r="G7" s="207"/>
      <c r="H7" s="207"/>
      <c r="I7" s="207"/>
      <c r="J7" s="207"/>
      <c r="K7" s="207"/>
      <c r="L7" s="207"/>
      <c r="M7" s="207"/>
      <c r="N7" s="207"/>
      <c r="O7" s="207"/>
      <c r="P7" s="207"/>
      <c r="Q7" s="207"/>
      <c r="R7" s="207"/>
      <c r="S7" s="207"/>
      <c r="T7" s="207"/>
      <c r="U7" s="287"/>
    </row>
    <row r="8" spans="2:51" ht="18.75" customHeight="1" thickBot="1" x14ac:dyDescent="0.3">
      <c r="B8" s="180" t="s">
        <v>146</v>
      </c>
      <c r="C8" s="182" t="s">
        <v>19</v>
      </c>
      <c r="D8" s="177" t="s">
        <v>159</v>
      </c>
      <c r="E8" s="184" t="s">
        <v>29</v>
      </c>
      <c r="F8" s="185"/>
      <c r="G8" s="188" t="s">
        <v>20</v>
      </c>
      <c r="H8" s="189"/>
      <c r="I8" s="189"/>
      <c r="J8" s="190"/>
      <c r="K8" s="197" t="s">
        <v>22</v>
      </c>
      <c r="L8" s="198"/>
      <c r="M8" s="198"/>
      <c r="N8" s="199"/>
      <c r="O8" s="182" t="s">
        <v>2</v>
      </c>
      <c r="P8" s="205" t="s">
        <v>68</v>
      </c>
      <c r="Q8" s="207" t="s">
        <v>144</v>
      </c>
      <c r="R8" s="207"/>
      <c r="S8" s="207"/>
      <c r="T8" s="207"/>
      <c r="U8" s="205" t="s">
        <v>69</v>
      </c>
      <c r="V8" s="163" t="s">
        <v>34</v>
      </c>
      <c r="W8" s="163"/>
      <c r="X8" s="164"/>
      <c r="Y8" s="167" t="s">
        <v>34</v>
      </c>
      <c r="Z8" s="167"/>
      <c r="AA8" s="168"/>
      <c r="AB8" s="167" t="s">
        <v>34</v>
      </c>
      <c r="AC8" s="167"/>
      <c r="AD8" s="168"/>
      <c r="AE8" s="167" t="s">
        <v>34</v>
      </c>
      <c r="AF8" s="167"/>
      <c r="AG8" s="168"/>
      <c r="AH8" s="167" t="s">
        <v>34</v>
      </c>
      <c r="AI8" s="167"/>
      <c r="AJ8" s="168"/>
      <c r="AK8" s="167" t="s">
        <v>34</v>
      </c>
      <c r="AL8" s="167"/>
      <c r="AM8" s="168"/>
      <c r="AN8" s="167" t="s">
        <v>34</v>
      </c>
      <c r="AO8" s="167"/>
      <c r="AP8" s="168"/>
      <c r="AQ8" s="167" t="s">
        <v>34</v>
      </c>
      <c r="AR8" s="167"/>
      <c r="AS8" s="168"/>
      <c r="AT8" s="167" t="s">
        <v>34</v>
      </c>
      <c r="AU8" s="167"/>
      <c r="AV8" s="168"/>
      <c r="AW8" s="167" t="s">
        <v>34</v>
      </c>
      <c r="AX8" s="167"/>
      <c r="AY8" s="168"/>
    </row>
    <row r="9" spans="2:51" ht="18" customHeight="1" thickBot="1" x14ac:dyDescent="0.3">
      <c r="B9" s="181"/>
      <c r="C9" s="183"/>
      <c r="D9" s="178"/>
      <c r="E9" s="186"/>
      <c r="F9" s="187"/>
      <c r="G9" s="191" t="s">
        <v>21</v>
      </c>
      <c r="H9" s="192"/>
      <c r="I9" s="192"/>
      <c r="J9" s="193"/>
      <c r="K9" s="200" t="s">
        <v>23</v>
      </c>
      <c r="L9" s="201"/>
      <c r="M9" s="201"/>
      <c r="N9" s="202"/>
      <c r="O9" s="183"/>
      <c r="P9" s="206"/>
      <c r="Q9" s="161" t="s">
        <v>70</v>
      </c>
      <c r="R9" s="161" t="s">
        <v>71</v>
      </c>
      <c r="S9" s="161" t="s">
        <v>72</v>
      </c>
      <c r="T9" s="203" t="s">
        <v>73</v>
      </c>
      <c r="U9" s="206"/>
      <c r="V9" s="165"/>
      <c r="W9" s="165"/>
      <c r="X9" s="166"/>
      <c r="Y9" s="169"/>
      <c r="Z9" s="169"/>
      <c r="AA9" s="170"/>
      <c r="AB9" s="169"/>
      <c r="AC9" s="169"/>
      <c r="AD9" s="170"/>
      <c r="AE9" s="169"/>
      <c r="AF9" s="169"/>
      <c r="AG9" s="170"/>
      <c r="AH9" s="169"/>
      <c r="AI9" s="169"/>
      <c r="AJ9" s="170"/>
      <c r="AK9" s="169"/>
      <c r="AL9" s="169"/>
      <c r="AM9" s="170"/>
      <c r="AN9" s="169"/>
      <c r="AO9" s="169"/>
      <c r="AP9" s="170"/>
      <c r="AQ9" s="169"/>
      <c r="AR9" s="169"/>
      <c r="AS9" s="170"/>
      <c r="AT9" s="169"/>
      <c r="AU9" s="169"/>
      <c r="AV9" s="170"/>
      <c r="AW9" s="169"/>
      <c r="AX9" s="169"/>
      <c r="AY9" s="170"/>
    </row>
    <row r="10" spans="2:51" ht="52.5" customHeight="1" thickBot="1" x14ac:dyDescent="0.3">
      <c r="B10" s="181"/>
      <c r="C10" s="183"/>
      <c r="D10" s="179"/>
      <c r="E10" s="30">
        <v>2024</v>
      </c>
      <c r="F10" s="30">
        <v>2025</v>
      </c>
      <c r="G10" s="129">
        <v>2026</v>
      </c>
      <c r="H10" s="129">
        <v>2027</v>
      </c>
      <c r="I10" s="129">
        <v>2028</v>
      </c>
      <c r="J10" s="129">
        <v>2029</v>
      </c>
      <c r="K10" s="32">
        <v>2030</v>
      </c>
      <c r="L10" s="32">
        <v>2031</v>
      </c>
      <c r="M10" s="32">
        <v>2032</v>
      </c>
      <c r="N10" s="32">
        <v>2033</v>
      </c>
      <c r="O10" s="183"/>
      <c r="P10" s="206"/>
      <c r="Q10" s="162"/>
      <c r="R10" s="162"/>
      <c r="S10" s="162"/>
      <c r="T10" s="204"/>
      <c r="U10" s="206"/>
      <c r="V10" s="121" t="s">
        <v>35</v>
      </c>
      <c r="W10" s="28" t="s">
        <v>173</v>
      </c>
      <c r="X10" s="29" t="s">
        <v>36</v>
      </c>
      <c r="Y10" s="28" t="s">
        <v>37</v>
      </c>
      <c r="Z10" s="28" t="s">
        <v>173</v>
      </c>
      <c r="AA10" s="29" t="s">
        <v>38</v>
      </c>
      <c r="AB10" s="28" t="s">
        <v>39</v>
      </c>
      <c r="AC10" s="28" t="s">
        <v>173</v>
      </c>
      <c r="AD10" s="29" t="s">
        <v>40</v>
      </c>
      <c r="AE10" s="28" t="s">
        <v>41</v>
      </c>
      <c r="AF10" s="28" t="s">
        <v>173</v>
      </c>
      <c r="AG10" s="29" t="s">
        <v>42</v>
      </c>
      <c r="AH10" s="28" t="s">
        <v>43</v>
      </c>
      <c r="AI10" s="28" t="s">
        <v>173</v>
      </c>
      <c r="AJ10" s="29" t="s">
        <v>44</v>
      </c>
      <c r="AK10" s="28" t="s">
        <v>46</v>
      </c>
      <c r="AL10" s="28" t="s">
        <v>173</v>
      </c>
      <c r="AM10" s="29" t="s">
        <v>45</v>
      </c>
      <c r="AN10" s="28" t="s">
        <v>47</v>
      </c>
      <c r="AO10" s="28" t="s">
        <v>173</v>
      </c>
      <c r="AP10" s="29" t="s">
        <v>48</v>
      </c>
      <c r="AQ10" s="28" t="s">
        <v>163</v>
      </c>
      <c r="AR10" s="28" t="s">
        <v>173</v>
      </c>
      <c r="AS10" s="29" t="s">
        <v>164</v>
      </c>
      <c r="AT10" s="28" t="s">
        <v>165</v>
      </c>
      <c r="AU10" s="29" t="s">
        <v>173</v>
      </c>
      <c r="AV10" s="29" t="s">
        <v>166</v>
      </c>
      <c r="AW10" s="28" t="s">
        <v>167</v>
      </c>
      <c r="AX10" s="28" t="s">
        <v>173</v>
      </c>
      <c r="AY10" s="29" t="s">
        <v>168</v>
      </c>
    </row>
    <row r="11" spans="2:51" ht="234" customHeight="1" thickBot="1" x14ac:dyDescent="0.3">
      <c r="B11" s="138" t="s">
        <v>157</v>
      </c>
      <c r="C11" s="33" t="s">
        <v>145</v>
      </c>
      <c r="D11" s="135" t="s">
        <v>177</v>
      </c>
      <c r="E11" s="17"/>
      <c r="F11" s="18"/>
      <c r="G11" s="18"/>
      <c r="H11" s="19"/>
      <c r="I11" s="19"/>
      <c r="J11" s="19"/>
      <c r="K11" s="19"/>
      <c r="L11" s="19"/>
      <c r="M11" s="19"/>
      <c r="N11" s="19"/>
      <c r="O11" s="36" t="s">
        <v>153</v>
      </c>
      <c r="P11" s="24" t="s">
        <v>75</v>
      </c>
      <c r="Q11" s="24"/>
      <c r="R11" s="24"/>
      <c r="S11" s="24"/>
      <c r="T11" s="24" t="s">
        <v>76</v>
      </c>
      <c r="U11" s="130" t="s">
        <v>155</v>
      </c>
      <c r="V11" s="113">
        <v>25</v>
      </c>
      <c r="W11" s="118">
        <v>0.96</v>
      </c>
      <c r="X11" s="208">
        <f>((SUM(W11:W15))/500)*100</f>
        <v>0.95</v>
      </c>
      <c r="Y11" s="113">
        <v>25</v>
      </c>
      <c r="Z11" s="118">
        <v>0</v>
      </c>
      <c r="AA11" s="194">
        <f>((SUM(Z11:Z15))/500)*100</f>
        <v>0</v>
      </c>
      <c r="AB11" s="113">
        <v>25</v>
      </c>
      <c r="AC11" s="118">
        <v>0</v>
      </c>
      <c r="AD11" s="194">
        <f>((SUM(AC11:AC15))/500)*100</f>
        <v>0</v>
      </c>
      <c r="AE11" s="113">
        <v>25</v>
      </c>
      <c r="AF11" s="118">
        <v>0</v>
      </c>
      <c r="AG11" s="194">
        <f>((SUM(AF11:AF15))/500)*100</f>
        <v>0</v>
      </c>
      <c r="AH11" s="113">
        <v>25</v>
      </c>
      <c r="AI11" s="118">
        <v>0</v>
      </c>
      <c r="AJ11" s="194">
        <f>((SUM(AI11:AI15))/500)*100</f>
        <v>0</v>
      </c>
      <c r="AK11" s="113">
        <v>25</v>
      </c>
      <c r="AL11" s="118">
        <v>0</v>
      </c>
      <c r="AM11" s="194">
        <f>((SUM(AL11:AL15))/500)*100</f>
        <v>0</v>
      </c>
      <c r="AN11" s="113">
        <v>25</v>
      </c>
      <c r="AO11" s="118">
        <v>0</v>
      </c>
      <c r="AP11" s="194">
        <f>((SUM(AO11:AO15))/500)*100</f>
        <v>0</v>
      </c>
      <c r="AQ11" s="113">
        <v>25</v>
      </c>
      <c r="AR11" s="118">
        <v>0</v>
      </c>
      <c r="AS11" s="194">
        <f>((SUM(AR11:AR15))/500)*100</f>
        <v>0</v>
      </c>
      <c r="AT11" s="113">
        <v>25</v>
      </c>
      <c r="AU11" s="118">
        <v>0</v>
      </c>
      <c r="AV11" s="194">
        <f>((SUM(AU11:AU15))/500)*100</f>
        <v>0</v>
      </c>
      <c r="AW11" s="113">
        <v>25</v>
      </c>
      <c r="AX11" s="118">
        <v>0</v>
      </c>
      <c r="AY11" s="194">
        <f>((SUM(AX11:AX15))/500)*100</f>
        <v>0</v>
      </c>
    </row>
    <row r="12" spans="2:51" ht="294" customHeight="1" thickBot="1" x14ac:dyDescent="0.3">
      <c r="B12" s="52" t="s">
        <v>32</v>
      </c>
      <c r="C12" s="20" t="s">
        <v>77</v>
      </c>
      <c r="D12" s="136" t="s">
        <v>151</v>
      </c>
      <c r="E12" s="21"/>
      <c r="F12" s="18"/>
      <c r="G12" s="18"/>
      <c r="H12" s="18"/>
      <c r="I12" s="18"/>
      <c r="J12" s="18"/>
      <c r="K12" s="18"/>
      <c r="L12" s="18"/>
      <c r="M12" s="18"/>
      <c r="N12" s="18"/>
      <c r="O12" s="37" t="s">
        <v>160</v>
      </c>
      <c r="P12" s="25">
        <v>1</v>
      </c>
      <c r="Q12" s="25"/>
      <c r="R12" s="25"/>
      <c r="S12" s="25"/>
      <c r="T12" s="25" t="s">
        <v>76</v>
      </c>
      <c r="U12" s="26" t="s">
        <v>79</v>
      </c>
      <c r="V12" s="114">
        <v>25</v>
      </c>
      <c r="W12" s="117">
        <v>0.93</v>
      </c>
      <c r="X12" s="209"/>
      <c r="Y12" s="114">
        <v>25</v>
      </c>
      <c r="Z12" s="117">
        <v>0</v>
      </c>
      <c r="AA12" s="195"/>
      <c r="AB12" s="114">
        <v>25</v>
      </c>
      <c r="AC12" s="117">
        <v>0</v>
      </c>
      <c r="AD12" s="195"/>
      <c r="AE12" s="114">
        <v>25</v>
      </c>
      <c r="AF12" s="117">
        <v>0</v>
      </c>
      <c r="AG12" s="195"/>
      <c r="AH12" s="114">
        <v>25</v>
      </c>
      <c r="AI12" s="117">
        <v>0</v>
      </c>
      <c r="AJ12" s="195"/>
      <c r="AK12" s="114">
        <v>25</v>
      </c>
      <c r="AL12" s="117">
        <v>0</v>
      </c>
      <c r="AM12" s="195"/>
      <c r="AN12" s="114">
        <v>25</v>
      </c>
      <c r="AO12" s="117">
        <v>0</v>
      </c>
      <c r="AP12" s="195"/>
      <c r="AQ12" s="114">
        <v>25</v>
      </c>
      <c r="AR12" s="117">
        <v>0</v>
      </c>
      <c r="AS12" s="195"/>
      <c r="AT12" s="114">
        <v>25</v>
      </c>
      <c r="AU12" s="117">
        <v>0</v>
      </c>
      <c r="AV12" s="195"/>
      <c r="AW12" s="114">
        <v>25</v>
      </c>
      <c r="AX12" s="117">
        <v>0</v>
      </c>
      <c r="AY12" s="195"/>
    </row>
    <row r="13" spans="2:51" ht="84.75" thickBot="1" x14ac:dyDescent="0.3">
      <c r="B13" s="53" t="s">
        <v>33</v>
      </c>
      <c r="C13" s="22" t="s">
        <v>74</v>
      </c>
      <c r="D13" s="137" t="s">
        <v>178</v>
      </c>
      <c r="E13" s="4"/>
      <c r="F13" s="3"/>
      <c r="G13" s="3"/>
      <c r="H13" s="3"/>
      <c r="I13" s="3"/>
      <c r="J13" s="3"/>
      <c r="K13" s="3"/>
      <c r="L13" s="3"/>
      <c r="M13" s="3"/>
      <c r="N13" s="3"/>
      <c r="O13" s="38" t="s">
        <v>161</v>
      </c>
      <c r="P13" s="24" t="s">
        <v>75</v>
      </c>
      <c r="Q13" s="24"/>
      <c r="R13" s="24"/>
      <c r="S13" s="24"/>
      <c r="T13" s="24" t="s">
        <v>78</v>
      </c>
      <c r="U13" s="27" t="s">
        <v>79</v>
      </c>
      <c r="V13" s="115">
        <v>25</v>
      </c>
      <c r="W13" s="119">
        <v>0.96</v>
      </c>
      <c r="X13" s="209"/>
      <c r="Y13" s="115">
        <v>25</v>
      </c>
      <c r="Z13" s="119">
        <v>0</v>
      </c>
      <c r="AA13" s="195"/>
      <c r="AB13" s="115">
        <v>25</v>
      </c>
      <c r="AC13" s="119">
        <v>0</v>
      </c>
      <c r="AD13" s="195"/>
      <c r="AE13" s="115">
        <v>25</v>
      </c>
      <c r="AF13" s="119">
        <v>0</v>
      </c>
      <c r="AG13" s="195"/>
      <c r="AH13" s="115">
        <v>25</v>
      </c>
      <c r="AI13" s="119">
        <v>0</v>
      </c>
      <c r="AJ13" s="195"/>
      <c r="AK13" s="115">
        <v>25</v>
      </c>
      <c r="AL13" s="119">
        <v>0</v>
      </c>
      <c r="AM13" s="195"/>
      <c r="AN13" s="115">
        <v>25</v>
      </c>
      <c r="AO13" s="119">
        <v>0</v>
      </c>
      <c r="AP13" s="195"/>
      <c r="AQ13" s="115">
        <v>25</v>
      </c>
      <c r="AR13" s="119">
        <v>0</v>
      </c>
      <c r="AS13" s="195"/>
      <c r="AT13" s="115">
        <v>25</v>
      </c>
      <c r="AU13" s="119">
        <v>0</v>
      </c>
      <c r="AV13" s="195"/>
      <c r="AW13" s="115">
        <v>25</v>
      </c>
      <c r="AX13" s="119">
        <v>0</v>
      </c>
      <c r="AY13" s="195"/>
    </row>
    <row r="14" spans="2:51" ht="83.25" customHeight="1" thickBot="1" x14ac:dyDescent="0.3">
      <c r="B14" s="111" t="s">
        <v>116</v>
      </c>
      <c r="C14" s="20" t="s">
        <v>77</v>
      </c>
      <c r="D14" s="136" t="s">
        <v>152</v>
      </c>
      <c r="E14" s="21"/>
      <c r="F14" s="21"/>
      <c r="G14" s="21"/>
      <c r="H14" s="21"/>
      <c r="I14" s="21"/>
      <c r="J14" s="21"/>
      <c r="K14" s="21"/>
      <c r="L14" s="21"/>
      <c r="M14" s="21"/>
      <c r="N14" s="21"/>
      <c r="O14" s="38" t="s">
        <v>160</v>
      </c>
      <c r="P14" s="24" t="s">
        <v>75</v>
      </c>
      <c r="Q14" s="24"/>
      <c r="R14" s="24"/>
      <c r="S14" s="24"/>
      <c r="T14" s="24" t="s">
        <v>78</v>
      </c>
      <c r="U14" s="27" t="s">
        <v>79</v>
      </c>
      <c r="V14" s="115">
        <v>25</v>
      </c>
      <c r="W14" s="119">
        <v>0.9</v>
      </c>
      <c r="X14" s="209"/>
      <c r="Y14" s="115">
        <v>25</v>
      </c>
      <c r="Z14" s="119">
        <v>0</v>
      </c>
      <c r="AA14" s="195"/>
      <c r="AB14" s="115">
        <v>25</v>
      </c>
      <c r="AC14" s="119">
        <v>0</v>
      </c>
      <c r="AD14" s="195"/>
      <c r="AE14" s="115">
        <v>25</v>
      </c>
      <c r="AF14" s="119">
        <v>0</v>
      </c>
      <c r="AG14" s="195"/>
      <c r="AH14" s="115">
        <v>25</v>
      </c>
      <c r="AI14" s="119">
        <v>0</v>
      </c>
      <c r="AJ14" s="195"/>
      <c r="AK14" s="115">
        <v>25</v>
      </c>
      <c r="AL14" s="119">
        <v>0</v>
      </c>
      <c r="AM14" s="195"/>
      <c r="AN14" s="115">
        <v>25</v>
      </c>
      <c r="AO14" s="119">
        <v>0</v>
      </c>
      <c r="AP14" s="195"/>
      <c r="AQ14" s="115">
        <v>25</v>
      </c>
      <c r="AR14" s="119">
        <v>0</v>
      </c>
      <c r="AS14" s="195"/>
      <c r="AT14" s="115">
        <v>25</v>
      </c>
      <c r="AU14" s="119">
        <v>0</v>
      </c>
      <c r="AV14" s="195"/>
      <c r="AW14" s="115">
        <v>25</v>
      </c>
      <c r="AX14" s="119">
        <v>0</v>
      </c>
      <c r="AY14" s="195"/>
    </row>
    <row r="15" spans="2:51" ht="83.25" customHeight="1" thickBot="1" x14ac:dyDescent="0.3">
      <c r="B15" s="112" t="s">
        <v>158</v>
      </c>
      <c r="C15" s="23" t="s">
        <v>149</v>
      </c>
      <c r="D15" s="134" t="s">
        <v>150</v>
      </c>
      <c r="E15" s="5"/>
      <c r="F15" s="3"/>
      <c r="G15" s="3"/>
      <c r="H15" s="128"/>
      <c r="I15" s="128"/>
      <c r="J15" s="128"/>
      <c r="K15" s="110"/>
      <c r="L15" s="110"/>
      <c r="M15" s="110"/>
      <c r="N15" s="110"/>
      <c r="O15" s="38" t="s">
        <v>160</v>
      </c>
      <c r="P15" s="24" t="s">
        <v>75</v>
      </c>
      <c r="Q15" s="24"/>
      <c r="R15" s="24"/>
      <c r="S15" s="24"/>
      <c r="T15" s="24" t="s">
        <v>78</v>
      </c>
      <c r="U15" s="133" t="s">
        <v>174</v>
      </c>
      <c r="V15" s="116">
        <v>25</v>
      </c>
      <c r="W15" s="120">
        <v>1</v>
      </c>
      <c r="X15" s="210"/>
      <c r="Y15" s="116">
        <v>25</v>
      </c>
      <c r="Z15" s="120">
        <v>0</v>
      </c>
      <c r="AA15" s="196"/>
      <c r="AB15" s="116">
        <v>25</v>
      </c>
      <c r="AC15" s="120">
        <v>0</v>
      </c>
      <c r="AD15" s="196"/>
      <c r="AE15" s="116">
        <v>25</v>
      </c>
      <c r="AF15" s="120">
        <v>0</v>
      </c>
      <c r="AG15" s="196"/>
      <c r="AH15" s="116">
        <v>25</v>
      </c>
      <c r="AI15" s="120">
        <v>0</v>
      </c>
      <c r="AJ15" s="196"/>
      <c r="AK15" s="116">
        <v>25</v>
      </c>
      <c r="AL15" s="120">
        <v>0</v>
      </c>
      <c r="AM15" s="196"/>
      <c r="AN15" s="116">
        <v>25</v>
      </c>
      <c r="AO15" s="120">
        <v>0</v>
      </c>
      <c r="AP15" s="196"/>
      <c r="AQ15" s="116">
        <v>25</v>
      </c>
      <c r="AR15" s="120">
        <v>0</v>
      </c>
      <c r="AS15" s="196"/>
      <c r="AT15" s="116">
        <v>25</v>
      </c>
      <c r="AU15" s="120">
        <v>0</v>
      </c>
      <c r="AV15" s="196"/>
      <c r="AW15" s="116">
        <v>25</v>
      </c>
      <c r="AX15" s="120">
        <v>0</v>
      </c>
      <c r="AY15" s="196"/>
    </row>
    <row r="16" spans="2:51" s="122" customFormat="1" x14ac:dyDescent="0.25">
      <c r="P16" s="123"/>
      <c r="Q16" s="123"/>
      <c r="R16" s="123"/>
      <c r="S16" s="123"/>
      <c r="T16" s="123"/>
      <c r="W16" s="124"/>
      <c r="Y16" s="125">
        <f>(SUM(Y11:Y15))/500</f>
        <v>0.25</v>
      </c>
      <c r="AB16" s="125">
        <f>(SUM(AB11:AB15))/500</f>
        <v>0.25</v>
      </c>
      <c r="AE16" s="125">
        <f>(SUM(AE11:AE15))/500</f>
        <v>0.25</v>
      </c>
      <c r="AH16" s="125">
        <f>(SUM(AH11:AH15))/500</f>
        <v>0.25</v>
      </c>
      <c r="AK16" s="125">
        <f>(SUM(AK11:AK15))/500</f>
        <v>0.25</v>
      </c>
      <c r="AN16" s="125">
        <f>(SUM(AN11:AN15))/500</f>
        <v>0.25</v>
      </c>
      <c r="AQ16" s="125">
        <f>(SUM(AQ11:AQ15))/500</f>
        <v>0.25</v>
      </c>
      <c r="AT16" s="125">
        <f>(SUM(AT11:AT15))/500</f>
        <v>0.25</v>
      </c>
      <c r="AW16" s="125">
        <f>(SUM(AW11:AW15))/500</f>
        <v>0.25</v>
      </c>
    </row>
    <row r="17" spans="2:24" ht="15.75" thickBot="1" x14ac:dyDescent="0.3"/>
    <row r="18" spans="2:24" s="126" customFormat="1" ht="52.5" customHeight="1" x14ac:dyDescent="0.25">
      <c r="B18" s="148" t="s">
        <v>175</v>
      </c>
      <c r="C18" s="149"/>
      <c r="D18" s="149"/>
      <c r="E18" s="149"/>
      <c r="F18" s="150"/>
      <c r="X18" s="127"/>
    </row>
    <row r="19" spans="2:24" s="126" customFormat="1" ht="34.5" customHeight="1" x14ac:dyDescent="0.25">
      <c r="B19" s="174" t="s">
        <v>169</v>
      </c>
      <c r="C19" s="175"/>
      <c r="D19" s="175"/>
      <c r="E19" s="175"/>
      <c r="F19" s="176"/>
    </row>
    <row r="20" spans="2:24" s="126" customFormat="1" ht="33.75" customHeight="1" x14ac:dyDescent="0.25">
      <c r="B20" s="174" t="s">
        <v>170</v>
      </c>
      <c r="C20" s="175"/>
      <c r="D20" s="175"/>
      <c r="E20" s="175"/>
      <c r="F20" s="176"/>
    </row>
    <row r="21" spans="2:24" s="126" customFormat="1" ht="33" customHeight="1" x14ac:dyDescent="0.25">
      <c r="B21" s="174" t="s">
        <v>171</v>
      </c>
      <c r="C21" s="175"/>
      <c r="D21" s="175"/>
      <c r="E21" s="175"/>
      <c r="F21" s="176"/>
    </row>
    <row r="22" spans="2:24" s="126" customFormat="1" ht="82.5" customHeight="1" x14ac:dyDescent="0.25">
      <c r="B22" s="174" t="s">
        <v>176</v>
      </c>
      <c r="C22" s="175"/>
      <c r="D22" s="175"/>
      <c r="E22" s="175"/>
      <c r="F22" s="176"/>
    </row>
    <row r="23" spans="2:24" s="126" customFormat="1" ht="36.75" customHeight="1" thickBot="1" x14ac:dyDescent="0.3">
      <c r="B23" s="171" t="s">
        <v>172</v>
      </c>
      <c r="C23" s="172"/>
      <c r="D23" s="172"/>
      <c r="E23" s="172"/>
      <c r="F23" s="173"/>
    </row>
    <row r="24" spans="2:24" x14ac:dyDescent="0.25"/>
  </sheetData>
  <mergeCells count="49">
    <mergeCell ref="AW8:AY9"/>
    <mergeCell ref="AY11:AY15"/>
    <mergeCell ref="K8:N8"/>
    <mergeCell ref="K9:N9"/>
    <mergeCell ref="AQ8:AS9"/>
    <mergeCell ref="AS11:AS15"/>
    <mergeCell ref="AT8:AV9"/>
    <mergeCell ref="AV11:AV15"/>
    <mergeCell ref="T9:T10"/>
    <mergeCell ref="U8:U10"/>
    <mergeCell ref="Q8:T8"/>
    <mergeCell ref="O8:O10"/>
    <mergeCell ref="P8:P10"/>
    <mergeCell ref="X11:X15"/>
    <mergeCell ref="AA11:AA15"/>
    <mergeCell ref="AD11:AD15"/>
    <mergeCell ref="AN8:AP9"/>
    <mergeCell ref="AG11:AG15"/>
    <mergeCell ref="AJ11:AJ15"/>
    <mergeCell ref="AM11:AM15"/>
    <mergeCell ref="AP11:AP15"/>
    <mergeCell ref="AH8:AJ9"/>
    <mergeCell ref="AK8:AM9"/>
    <mergeCell ref="V8:X9"/>
    <mergeCell ref="Y8:AA9"/>
    <mergeCell ref="AB8:AD9"/>
    <mergeCell ref="AE8:AG9"/>
    <mergeCell ref="B23:F23"/>
    <mergeCell ref="B19:F19"/>
    <mergeCell ref="B20:F20"/>
    <mergeCell ref="B21:F21"/>
    <mergeCell ref="B22:F22"/>
    <mergeCell ref="D8:D10"/>
    <mergeCell ref="B8:B10"/>
    <mergeCell ref="C8:C10"/>
    <mergeCell ref="E8:F9"/>
    <mergeCell ref="G8:J8"/>
    <mergeCell ref="G9:J9"/>
    <mergeCell ref="D7:U7"/>
    <mergeCell ref="D6:U6"/>
    <mergeCell ref="D5:U5"/>
    <mergeCell ref="D2:U4"/>
    <mergeCell ref="B18:F18"/>
    <mergeCell ref="B6:C6"/>
    <mergeCell ref="B5:C5"/>
    <mergeCell ref="B2:C4"/>
    <mergeCell ref="Q9:Q10"/>
    <mergeCell ref="R9:R10"/>
    <mergeCell ref="S9:S10"/>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5"/>
  <sheetViews>
    <sheetView workbookViewId="0">
      <selection activeCell="O18" sqref="O18"/>
    </sheetView>
  </sheetViews>
  <sheetFormatPr baseColWidth="10" defaultRowHeight="15" x14ac:dyDescent="0.25"/>
  <cols>
    <col min="1" max="1" width="11.42578125" customWidth="1"/>
    <col min="2" max="2" width="41.5703125" customWidth="1"/>
    <col min="3" max="3" width="63.42578125" style="54" customWidth="1"/>
    <col min="4" max="4" width="9.5703125" style="34" customWidth="1"/>
    <col min="5" max="14" width="5.5703125" bestFit="1" customWidth="1"/>
    <col min="15" max="15" width="11.42578125" style="34"/>
    <col min="16" max="16" width="10.42578125" style="6" customWidth="1"/>
    <col min="35" max="35" width="23" customWidth="1"/>
  </cols>
  <sheetData>
    <row r="1" spans="1:35" ht="15.75" thickBot="1" x14ac:dyDescent="0.3">
      <c r="O1" s="94"/>
      <c r="P1" s="211">
        <v>2024</v>
      </c>
      <c r="Q1" s="212"/>
      <c r="R1" s="213"/>
      <c r="S1" s="109"/>
      <c r="T1" s="211">
        <v>2025</v>
      </c>
      <c r="U1" s="212"/>
      <c r="V1" s="213"/>
      <c r="W1" s="109"/>
      <c r="X1" s="211">
        <v>2026</v>
      </c>
      <c r="Y1" s="212"/>
      <c r="Z1" s="213"/>
      <c r="AA1" s="109"/>
      <c r="AB1" s="211">
        <v>2027</v>
      </c>
      <c r="AC1" s="212"/>
      <c r="AD1" s="213"/>
      <c r="AI1" s="264" t="s">
        <v>143</v>
      </c>
    </row>
    <row r="2" spans="1:35" ht="15" customHeight="1" x14ac:dyDescent="0.25">
      <c r="A2" s="256" t="s">
        <v>81</v>
      </c>
      <c r="B2" s="256" t="s">
        <v>19</v>
      </c>
      <c r="C2" s="258" t="s">
        <v>80</v>
      </c>
      <c r="D2" s="227" t="s">
        <v>130</v>
      </c>
      <c r="E2" s="259" t="s">
        <v>29</v>
      </c>
      <c r="F2" s="185"/>
      <c r="G2" s="261" t="s">
        <v>20</v>
      </c>
      <c r="H2" s="262"/>
      <c r="I2" s="262"/>
      <c r="J2" s="263"/>
      <c r="K2" s="197" t="s">
        <v>22</v>
      </c>
      <c r="L2" s="198"/>
      <c r="M2" s="198"/>
      <c r="N2" s="198"/>
      <c r="O2" s="228" t="s">
        <v>131</v>
      </c>
      <c r="P2" s="229" t="s">
        <v>129</v>
      </c>
      <c r="Q2" s="245" t="s">
        <v>132</v>
      </c>
      <c r="R2" s="246" t="s">
        <v>133</v>
      </c>
      <c r="S2" s="228" t="s">
        <v>131</v>
      </c>
      <c r="T2" s="229" t="s">
        <v>129</v>
      </c>
      <c r="U2" s="245" t="s">
        <v>132</v>
      </c>
      <c r="V2" s="246" t="s">
        <v>133</v>
      </c>
      <c r="W2" s="228" t="s">
        <v>131</v>
      </c>
      <c r="X2" s="229" t="s">
        <v>129</v>
      </c>
      <c r="Y2" s="245" t="s">
        <v>132</v>
      </c>
      <c r="Z2" s="246" t="s">
        <v>133</v>
      </c>
      <c r="AA2" s="228" t="s">
        <v>131</v>
      </c>
      <c r="AB2" s="229" t="s">
        <v>129</v>
      </c>
      <c r="AC2" s="245" t="s">
        <v>132</v>
      </c>
      <c r="AD2" s="246" t="s">
        <v>133</v>
      </c>
      <c r="AI2" s="265"/>
    </row>
    <row r="3" spans="1:35" ht="64.5" customHeight="1" thickBot="1" x14ac:dyDescent="0.3">
      <c r="A3" s="257"/>
      <c r="B3" s="257"/>
      <c r="C3" s="257"/>
      <c r="D3" s="227"/>
      <c r="E3" s="260"/>
      <c r="F3" s="187"/>
      <c r="G3" s="247" t="s">
        <v>21</v>
      </c>
      <c r="H3" s="248"/>
      <c r="I3" s="248"/>
      <c r="J3" s="249"/>
      <c r="K3" s="200" t="s">
        <v>23</v>
      </c>
      <c r="L3" s="201"/>
      <c r="M3" s="201"/>
      <c r="N3" s="201"/>
      <c r="O3" s="228"/>
      <c r="P3" s="229"/>
      <c r="Q3" s="245"/>
      <c r="R3" s="246"/>
      <c r="S3" s="228"/>
      <c r="T3" s="229"/>
      <c r="U3" s="245"/>
      <c r="V3" s="246"/>
      <c r="W3" s="228"/>
      <c r="X3" s="229"/>
      <c r="Y3" s="245"/>
      <c r="Z3" s="246"/>
      <c r="AA3" s="228"/>
      <c r="AB3" s="229"/>
      <c r="AC3" s="245"/>
      <c r="AD3" s="246"/>
      <c r="AI3" s="265"/>
    </row>
    <row r="4" spans="1:35" ht="15.75" thickBot="1" x14ac:dyDescent="0.3">
      <c r="A4" s="257"/>
      <c r="B4" s="257"/>
      <c r="C4" s="257"/>
      <c r="D4" s="227"/>
      <c r="E4" s="30">
        <v>2024</v>
      </c>
      <c r="F4" s="30">
        <v>2025</v>
      </c>
      <c r="G4" s="31">
        <v>2026</v>
      </c>
      <c r="H4" s="31">
        <v>2027</v>
      </c>
      <c r="I4" s="31">
        <v>2028</v>
      </c>
      <c r="J4" s="31">
        <v>2029</v>
      </c>
      <c r="K4" s="32">
        <v>2030</v>
      </c>
      <c r="L4" s="32">
        <v>2031</v>
      </c>
      <c r="M4" s="32">
        <v>2032</v>
      </c>
      <c r="N4" s="104">
        <v>2033</v>
      </c>
      <c r="O4" s="228"/>
      <c r="P4" s="229"/>
      <c r="Q4" s="245"/>
      <c r="R4" s="246"/>
      <c r="S4" s="228"/>
      <c r="T4" s="229"/>
      <c r="U4" s="245"/>
      <c r="V4" s="246"/>
      <c r="W4" s="228"/>
      <c r="X4" s="229"/>
      <c r="Y4" s="245"/>
      <c r="Z4" s="246"/>
      <c r="AA4" s="228"/>
      <c r="AB4" s="229"/>
      <c r="AC4" s="245"/>
      <c r="AD4" s="246"/>
      <c r="AI4" s="266"/>
    </row>
    <row r="5" spans="1:35" ht="60.75" thickBot="1" x14ac:dyDescent="0.3">
      <c r="A5" s="234" t="s">
        <v>123</v>
      </c>
      <c r="B5" s="250" t="s">
        <v>124</v>
      </c>
      <c r="C5" s="78" t="s">
        <v>119</v>
      </c>
      <c r="D5" s="90">
        <v>16.600000000000001</v>
      </c>
      <c r="E5" s="75"/>
      <c r="F5" s="72"/>
      <c r="G5" s="72"/>
      <c r="H5" s="72"/>
      <c r="I5" s="72"/>
      <c r="J5" s="72"/>
      <c r="K5" s="1"/>
      <c r="L5" s="1"/>
      <c r="M5" s="1"/>
      <c r="N5" s="1"/>
      <c r="O5" s="94">
        <f>(D5*E5)/100</f>
        <v>0</v>
      </c>
      <c r="P5" s="224">
        <f>SUM(O5:O10)</f>
        <v>0</v>
      </c>
      <c r="Q5" s="226">
        <f>SUM(P5:P25)</f>
        <v>0</v>
      </c>
      <c r="R5" s="243">
        <f>SUM(Q5:Q42)</f>
        <v>0</v>
      </c>
      <c r="S5" s="94">
        <f>(H5*I5)/100</f>
        <v>0</v>
      </c>
      <c r="T5" s="224">
        <f>SUM(S5:S10)</f>
        <v>0</v>
      </c>
      <c r="U5" s="226">
        <f>SUM(T5:T25)</f>
        <v>0</v>
      </c>
      <c r="V5" s="243">
        <f>SUM(U5:U42)</f>
        <v>0</v>
      </c>
      <c r="W5" s="94">
        <f>(L5*M5)/100</f>
        <v>0</v>
      </c>
      <c r="X5" s="224">
        <f>SUM(V5:V10)</f>
        <v>0</v>
      </c>
      <c r="Y5" s="226">
        <f>SUM(X5:X25)</f>
        <v>0</v>
      </c>
      <c r="Z5" s="243">
        <f>SUM(Y5:Y42)</f>
        <v>0</v>
      </c>
      <c r="AA5" s="94">
        <f>(P5*Q5)/100</f>
        <v>0</v>
      </c>
      <c r="AB5" s="224">
        <f>SUM(Z5:Z10)</f>
        <v>0</v>
      </c>
      <c r="AC5" s="226">
        <f>SUM(AB5:AB25)</f>
        <v>0</v>
      </c>
      <c r="AD5" s="243">
        <f>SUM(AC5:AC42)</f>
        <v>0</v>
      </c>
      <c r="AI5" s="108">
        <f>SUM(R5+V5+Z5+AD5)</f>
        <v>0</v>
      </c>
    </row>
    <row r="6" spans="1:35" x14ac:dyDescent="0.25">
      <c r="A6" s="235"/>
      <c r="B6" s="251"/>
      <c r="C6" s="63" t="s">
        <v>89</v>
      </c>
      <c r="D6" s="79">
        <v>16.600000000000001</v>
      </c>
      <c r="E6" s="76"/>
      <c r="F6" s="56"/>
      <c r="G6" s="56"/>
      <c r="H6" s="56"/>
      <c r="I6" s="56"/>
      <c r="J6" s="56"/>
      <c r="O6" s="94">
        <f t="shared" ref="O6:O25" si="0">(D6*E6)/100</f>
        <v>0</v>
      </c>
      <c r="P6" s="224"/>
      <c r="Q6" s="226"/>
      <c r="R6" s="243"/>
      <c r="S6" s="94">
        <f t="shared" ref="S6:S10" si="1">(H6*I6)/100</f>
        <v>0</v>
      </c>
      <c r="T6" s="224"/>
      <c r="U6" s="226"/>
      <c r="V6" s="243"/>
      <c r="W6" s="94">
        <f t="shared" ref="W6:W25" si="2">(L6*M6)/100</f>
        <v>0</v>
      </c>
      <c r="X6" s="224"/>
      <c r="Y6" s="226"/>
      <c r="Z6" s="243"/>
      <c r="AA6" s="94">
        <f t="shared" ref="AA6:AA25" si="3">(P6*Q6)/100</f>
        <v>0</v>
      </c>
      <c r="AB6" s="224"/>
      <c r="AC6" s="226"/>
      <c r="AD6" s="243"/>
    </row>
    <row r="7" spans="1:35" ht="30" x14ac:dyDescent="0.25">
      <c r="A7" s="235"/>
      <c r="B7" s="251"/>
      <c r="C7" s="63" t="s">
        <v>91</v>
      </c>
      <c r="D7" s="79">
        <v>16.600000000000001</v>
      </c>
      <c r="E7" s="76"/>
      <c r="F7" s="56"/>
      <c r="G7" s="56"/>
      <c r="H7" s="56"/>
      <c r="I7" s="56"/>
      <c r="J7" s="56"/>
      <c r="O7" s="94">
        <f t="shared" si="0"/>
        <v>0</v>
      </c>
      <c r="P7" s="224"/>
      <c r="Q7" s="226"/>
      <c r="R7" s="243"/>
      <c r="S7" s="94">
        <f t="shared" si="1"/>
        <v>0</v>
      </c>
      <c r="T7" s="224"/>
      <c r="U7" s="226"/>
      <c r="V7" s="243"/>
      <c r="W7" s="94">
        <f t="shared" si="2"/>
        <v>0</v>
      </c>
      <c r="X7" s="224"/>
      <c r="Y7" s="226"/>
      <c r="Z7" s="243"/>
      <c r="AA7" s="94">
        <f t="shared" si="3"/>
        <v>0</v>
      </c>
      <c r="AB7" s="224"/>
      <c r="AC7" s="226"/>
      <c r="AD7" s="243"/>
    </row>
    <row r="8" spans="1:35" x14ac:dyDescent="0.25">
      <c r="A8" s="235"/>
      <c r="B8" s="251"/>
      <c r="C8" s="63" t="s">
        <v>93</v>
      </c>
      <c r="D8" s="79">
        <v>16.600000000000001</v>
      </c>
      <c r="E8" s="76"/>
      <c r="F8" s="56"/>
      <c r="G8" s="56"/>
      <c r="H8" s="56"/>
      <c r="I8" s="56"/>
      <c r="J8" s="56"/>
      <c r="O8" s="94">
        <f t="shared" si="0"/>
        <v>0</v>
      </c>
      <c r="P8" s="224"/>
      <c r="Q8" s="226"/>
      <c r="R8" s="243"/>
      <c r="S8" s="94">
        <f t="shared" si="1"/>
        <v>0</v>
      </c>
      <c r="T8" s="224"/>
      <c r="U8" s="226"/>
      <c r="V8" s="243"/>
      <c r="W8" s="94">
        <f t="shared" si="2"/>
        <v>0</v>
      </c>
      <c r="X8" s="224"/>
      <c r="Y8" s="226"/>
      <c r="Z8" s="243"/>
      <c r="AA8" s="94">
        <f t="shared" si="3"/>
        <v>0</v>
      </c>
      <c r="AB8" s="224"/>
      <c r="AC8" s="226"/>
      <c r="AD8" s="243"/>
    </row>
    <row r="9" spans="1:35" x14ac:dyDescent="0.25">
      <c r="A9" s="235"/>
      <c r="B9" s="251"/>
      <c r="C9" s="63" t="s">
        <v>120</v>
      </c>
      <c r="D9" s="79">
        <v>16.600000000000001</v>
      </c>
      <c r="E9" s="76"/>
      <c r="F9" s="56"/>
      <c r="G9" s="56"/>
      <c r="H9" s="56"/>
      <c r="I9" s="56"/>
      <c r="J9" s="56"/>
      <c r="O9" s="94">
        <f t="shared" si="0"/>
        <v>0</v>
      </c>
      <c r="P9" s="224"/>
      <c r="Q9" s="226"/>
      <c r="R9" s="243"/>
      <c r="S9" s="94">
        <f t="shared" si="1"/>
        <v>0</v>
      </c>
      <c r="T9" s="224"/>
      <c r="U9" s="226"/>
      <c r="V9" s="243"/>
      <c r="W9" s="94">
        <f t="shared" si="2"/>
        <v>0</v>
      </c>
      <c r="X9" s="224"/>
      <c r="Y9" s="226"/>
      <c r="Z9" s="243"/>
      <c r="AA9" s="94">
        <f t="shared" si="3"/>
        <v>0</v>
      </c>
      <c r="AB9" s="224"/>
      <c r="AC9" s="226"/>
      <c r="AD9" s="243"/>
    </row>
    <row r="10" spans="1:35" ht="15.75" thickBot="1" x14ac:dyDescent="0.3">
      <c r="A10" s="235"/>
      <c r="B10" s="252"/>
      <c r="C10" s="64" t="s">
        <v>102</v>
      </c>
      <c r="D10" s="89">
        <v>16.600000000000001</v>
      </c>
      <c r="E10" s="80"/>
      <c r="F10" s="58"/>
      <c r="G10" s="58"/>
      <c r="H10" s="58"/>
      <c r="I10" s="58"/>
      <c r="J10" s="58"/>
      <c r="O10" s="105">
        <f t="shared" si="0"/>
        <v>0</v>
      </c>
      <c r="P10" s="224"/>
      <c r="Q10" s="226"/>
      <c r="R10" s="243"/>
      <c r="S10" s="105">
        <f t="shared" si="1"/>
        <v>0</v>
      </c>
      <c r="T10" s="224"/>
      <c r="U10" s="226"/>
      <c r="V10" s="243"/>
      <c r="W10" s="105">
        <f t="shared" si="2"/>
        <v>0</v>
      </c>
      <c r="X10" s="224"/>
      <c r="Y10" s="226"/>
      <c r="Z10" s="243"/>
      <c r="AA10" s="105">
        <f t="shared" si="3"/>
        <v>0</v>
      </c>
      <c r="AB10" s="224"/>
      <c r="AC10" s="226"/>
      <c r="AD10" s="243"/>
    </row>
    <row r="11" spans="1:35" ht="24" x14ac:dyDescent="0.25">
      <c r="A11" s="235"/>
      <c r="B11" s="253" t="s">
        <v>125</v>
      </c>
      <c r="C11" s="69" t="s">
        <v>83</v>
      </c>
      <c r="D11" s="90">
        <v>11.1</v>
      </c>
      <c r="E11" s="65">
        <f>E5</f>
        <v>0</v>
      </c>
      <c r="F11" s="65">
        <f>F5</f>
        <v>0</v>
      </c>
      <c r="G11" s="65">
        <f>G5</f>
        <v>0</v>
      </c>
      <c r="H11" s="65">
        <f t="shared" ref="H11:J11" si="4">H5</f>
        <v>0</v>
      </c>
      <c r="I11" s="65">
        <f t="shared" si="4"/>
        <v>0</v>
      </c>
      <c r="J11" s="65">
        <f t="shared" si="4"/>
        <v>0</v>
      </c>
      <c r="K11" s="65"/>
      <c r="L11" s="65"/>
      <c r="M11" s="65"/>
      <c r="N11" s="65"/>
      <c r="O11" s="93">
        <f t="shared" si="0"/>
        <v>0</v>
      </c>
      <c r="P11" s="224">
        <f>SUM(O11:O19)</f>
        <v>0</v>
      </c>
      <c r="Q11" s="226"/>
      <c r="R11" s="243"/>
      <c r="S11" s="93">
        <f t="shared" ref="S11:S25" si="5">(H11*I11)/100</f>
        <v>0</v>
      </c>
      <c r="T11" s="224">
        <f>SUM(R11:R19)</f>
        <v>0</v>
      </c>
      <c r="U11" s="226"/>
      <c r="V11" s="243"/>
      <c r="W11" s="93">
        <f t="shared" si="2"/>
        <v>0</v>
      </c>
      <c r="X11" s="224">
        <f>SUM(V11:V19)</f>
        <v>0</v>
      </c>
      <c r="Y11" s="226"/>
      <c r="Z11" s="243"/>
      <c r="AA11" s="93">
        <f t="shared" si="3"/>
        <v>0</v>
      </c>
      <c r="AB11" s="224">
        <f>SUM(Z11:Z19)</f>
        <v>0</v>
      </c>
      <c r="AC11" s="226"/>
      <c r="AD11" s="243"/>
    </row>
    <row r="12" spans="1:35" ht="15" customHeight="1" x14ac:dyDescent="0.25">
      <c r="A12" s="235"/>
      <c r="B12" s="254"/>
      <c r="C12" s="63" t="s">
        <v>121</v>
      </c>
      <c r="D12" s="79">
        <v>11.1</v>
      </c>
      <c r="E12" s="67">
        <f>E6</f>
        <v>0</v>
      </c>
      <c r="F12" s="60">
        <f t="shared" ref="F12:J12" si="6">F6</f>
        <v>0</v>
      </c>
      <c r="G12" s="60">
        <f t="shared" si="6"/>
        <v>0</v>
      </c>
      <c r="H12" s="60">
        <f t="shared" si="6"/>
        <v>0</v>
      </c>
      <c r="I12" s="60">
        <f t="shared" si="6"/>
        <v>0</v>
      </c>
      <c r="J12" s="60">
        <f t="shared" si="6"/>
        <v>0</v>
      </c>
      <c r="K12" s="60"/>
      <c r="L12" s="60"/>
      <c r="M12" s="60"/>
      <c r="N12" s="60"/>
      <c r="O12" s="94">
        <f t="shared" si="0"/>
        <v>0</v>
      </c>
      <c r="P12" s="224"/>
      <c r="Q12" s="226"/>
      <c r="R12" s="243"/>
      <c r="S12" s="94">
        <f t="shared" si="5"/>
        <v>0</v>
      </c>
      <c r="T12" s="224"/>
      <c r="U12" s="226"/>
      <c r="V12" s="243"/>
      <c r="W12" s="94">
        <f t="shared" si="2"/>
        <v>0</v>
      </c>
      <c r="X12" s="224"/>
      <c r="Y12" s="226"/>
      <c r="Z12" s="243"/>
      <c r="AA12" s="94">
        <f t="shared" si="3"/>
        <v>0</v>
      </c>
      <c r="AB12" s="224"/>
      <c r="AC12" s="226"/>
      <c r="AD12" s="243"/>
    </row>
    <row r="13" spans="1:35" ht="16.5" customHeight="1" x14ac:dyDescent="0.25">
      <c r="A13" s="235"/>
      <c r="B13" s="254"/>
      <c r="C13" s="63" t="s">
        <v>93</v>
      </c>
      <c r="D13" s="79">
        <v>11.1</v>
      </c>
      <c r="E13" s="60">
        <f>E8</f>
        <v>0</v>
      </c>
      <c r="F13" s="60">
        <f t="shared" ref="F13:J13" si="7">F8</f>
        <v>0</v>
      </c>
      <c r="G13" s="60">
        <f t="shared" si="7"/>
        <v>0</v>
      </c>
      <c r="H13" s="60">
        <f t="shared" si="7"/>
        <v>0</v>
      </c>
      <c r="I13" s="60">
        <f t="shared" si="7"/>
        <v>0</v>
      </c>
      <c r="J13" s="60">
        <f t="shared" si="7"/>
        <v>0</v>
      </c>
      <c r="K13" s="60"/>
      <c r="L13" s="60"/>
      <c r="M13" s="60"/>
      <c r="N13" s="60"/>
      <c r="O13" s="94">
        <f t="shared" si="0"/>
        <v>0</v>
      </c>
      <c r="P13" s="224"/>
      <c r="Q13" s="226"/>
      <c r="R13" s="243"/>
      <c r="S13" s="94">
        <f t="shared" si="5"/>
        <v>0</v>
      </c>
      <c r="T13" s="224"/>
      <c r="U13" s="226"/>
      <c r="V13" s="243"/>
      <c r="W13" s="94">
        <f t="shared" si="2"/>
        <v>0</v>
      </c>
      <c r="X13" s="224"/>
      <c r="Y13" s="226"/>
      <c r="Z13" s="243"/>
      <c r="AA13" s="94">
        <f t="shared" si="3"/>
        <v>0</v>
      </c>
      <c r="AB13" s="224"/>
      <c r="AC13" s="226"/>
      <c r="AD13" s="243"/>
    </row>
    <row r="14" spans="1:35" ht="18.75" customHeight="1" x14ac:dyDescent="0.25">
      <c r="A14" s="235"/>
      <c r="B14" s="254"/>
      <c r="C14" s="63" t="s">
        <v>120</v>
      </c>
      <c r="D14" s="79">
        <v>11.1</v>
      </c>
      <c r="E14" s="60">
        <f>E9</f>
        <v>0</v>
      </c>
      <c r="F14" s="60">
        <f t="shared" ref="F14:J14" si="8">F9</f>
        <v>0</v>
      </c>
      <c r="G14" s="60">
        <f t="shared" si="8"/>
        <v>0</v>
      </c>
      <c r="H14" s="60">
        <f t="shared" si="8"/>
        <v>0</v>
      </c>
      <c r="I14" s="60">
        <f t="shared" si="8"/>
        <v>0</v>
      </c>
      <c r="J14" s="60">
        <f t="shared" si="8"/>
        <v>0</v>
      </c>
      <c r="K14" s="60"/>
      <c r="L14" s="60"/>
      <c r="M14" s="60"/>
      <c r="N14" s="60"/>
      <c r="O14" s="94">
        <f t="shared" si="0"/>
        <v>0</v>
      </c>
      <c r="P14" s="224"/>
      <c r="Q14" s="226"/>
      <c r="R14" s="243"/>
      <c r="S14" s="94">
        <f t="shared" si="5"/>
        <v>0</v>
      </c>
      <c r="T14" s="224"/>
      <c r="U14" s="226"/>
      <c r="V14" s="243"/>
      <c r="W14" s="94">
        <f t="shared" si="2"/>
        <v>0</v>
      </c>
      <c r="X14" s="224"/>
      <c r="Y14" s="226"/>
      <c r="Z14" s="243"/>
      <c r="AA14" s="94">
        <f t="shared" si="3"/>
        <v>0</v>
      </c>
      <c r="AB14" s="224"/>
      <c r="AC14" s="226"/>
      <c r="AD14" s="243"/>
    </row>
    <row r="15" spans="1:35" x14ac:dyDescent="0.25">
      <c r="A15" s="235"/>
      <c r="B15" s="254"/>
      <c r="C15" s="63" t="s">
        <v>17</v>
      </c>
      <c r="D15" s="79">
        <v>11.1</v>
      </c>
      <c r="E15" s="60"/>
      <c r="F15" s="60"/>
      <c r="G15" s="60"/>
      <c r="H15" s="60"/>
      <c r="I15" s="60"/>
      <c r="J15" s="60"/>
      <c r="K15" s="60"/>
      <c r="L15" s="60"/>
      <c r="M15" s="60"/>
      <c r="N15" s="60"/>
      <c r="O15" s="94">
        <f t="shared" si="0"/>
        <v>0</v>
      </c>
      <c r="P15" s="224"/>
      <c r="Q15" s="226"/>
      <c r="R15" s="243"/>
      <c r="S15" s="94">
        <f t="shared" si="5"/>
        <v>0</v>
      </c>
      <c r="T15" s="224"/>
      <c r="U15" s="226"/>
      <c r="V15" s="243"/>
      <c r="W15" s="94">
        <f t="shared" si="2"/>
        <v>0</v>
      </c>
      <c r="X15" s="224"/>
      <c r="Y15" s="226"/>
      <c r="Z15" s="243"/>
      <c r="AA15" s="94">
        <f t="shared" si="3"/>
        <v>0</v>
      </c>
      <c r="AB15" s="224"/>
      <c r="AC15" s="226"/>
      <c r="AD15" s="243"/>
    </row>
    <row r="16" spans="1:35" x14ac:dyDescent="0.25">
      <c r="A16" s="235"/>
      <c r="B16" s="254"/>
      <c r="C16" s="63" t="s">
        <v>99</v>
      </c>
      <c r="D16" s="79">
        <v>11.1</v>
      </c>
      <c r="E16" s="60"/>
      <c r="F16" s="60"/>
      <c r="G16" s="60"/>
      <c r="H16" s="60"/>
      <c r="I16" s="60"/>
      <c r="J16" s="60"/>
      <c r="K16" s="60"/>
      <c r="L16" s="60"/>
      <c r="M16" s="60"/>
      <c r="N16" s="60"/>
      <c r="O16" s="94">
        <f t="shared" si="0"/>
        <v>0</v>
      </c>
      <c r="P16" s="224"/>
      <c r="Q16" s="226"/>
      <c r="R16" s="243"/>
      <c r="S16" s="94">
        <f t="shared" si="5"/>
        <v>0</v>
      </c>
      <c r="T16" s="224"/>
      <c r="U16" s="226"/>
      <c r="V16" s="243"/>
      <c r="W16" s="94">
        <f t="shared" si="2"/>
        <v>0</v>
      </c>
      <c r="X16" s="224"/>
      <c r="Y16" s="226"/>
      <c r="Z16" s="243"/>
      <c r="AA16" s="94">
        <f t="shared" si="3"/>
        <v>0</v>
      </c>
      <c r="AB16" s="224"/>
      <c r="AC16" s="226"/>
      <c r="AD16" s="243"/>
    </row>
    <row r="17" spans="1:30" x14ac:dyDescent="0.25">
      <c r="A17" s="235"/>
      <c r="B17" s="254"/>
      <c r="C17" s="63" t="s">
        <v>106</v>
      </c>
      <c r="D17" s="79">
        <v>11.1</v>
      </c>
      <c r="E17" s="60"/>
      <c r="F17" s="60"/>
      <c r="G17" s="60"/>
      <c r="H17" s="60"/>
      <c r="I17" s="60"/>
      <c r="J17" s="60"/>
      <c r="K17" s="60"/>
      <c r="L17" s="60"/>
      <c r="M17" s="60"/>
      <c r="N17" s="60"/>
      <c r="O17" s="94">
        <f t="shared" si="0"/>
        <v>0</v>
      </c>
      <c r="P17" s="224"/>
      <c r="Q17" s="226"/>
      <c r="R17" s="243"/>
      <c r="S17" s="94">
        <f t="shared" si="5"/>
        <v>0</v>
      </c>
      <c r="T17" s="224"/>
      <c r="U17" s="226"/>
      <c r="V17" s="243"/>
      <c r="W17" s="94">
        <f t="shared" si="2"/>
        <v>0</v>
      </c>
      <c r="X17" s="224"/>
      <c r="Y17" s="226"/>
      <c r="Z17" s="243"/>
      <c r="AA17" s="94">
        <f t="shared" si="3"/>
        <v>0</v>
      </c>
      <c r="AB17" s="224"/>
      <c r="AC17" s="226"/>
      <c r="AD17" s="243"/>
    </row>
    <row r="18" spans="1:30" x14ac:dyDescent="0.25">
      <c r="A18" s="235"/>
      <c r="B18" s="254"/>
      <c r="C18" s="63" t="s">
        <v>11</v>
      </c>
      <c r="D18" s="79">
        <v>11.1</v>
      </c>
      <c r="E18" s="60"/>
      <c r="F18" s="60"/>
      <c r="G18" s="60"/>
      <c r="H18" s="60"/>
      <c r="I18" s="60"/>
      <c r="J18" s="60"/>
      <c r="K18" s="60"/>
      <c r="L18" s="60"/>
      <c r="M18" s="60"/>
      <c r="N18" s="60"/>
      <c r="O18" s="94">
        <f t="shared" si="0"/>
        <v>0</v>
      </c>
      <c r="P18" s="224"/>
      <c r="Q18" s="226"/>
      <c r="R18" s="243"/>
      <c r="S18" s="94">
        <f t="shared" si="5"/>
        <v>0</v>
      </c>
      <c r="T18" s="224"/>
      <c r="U18" s="226"/>
      <c r="V18" s="243"/>
      <c r="W18" s="94">
        <f t="shared" si="2"/>
        <v>0</v>
      </c>
      <c r="X18" s="224"/>
      <c r="Y18" s="226"/>
      <c r="Z18" s="243"/>
      <c r="AA18" s="94">
        <f t="shared" si="3"/>
        <v>0</v>
      </c>
      <c r="AB18" s="224"/>
      <c r="AC18" s="226"/>
      <c r="AD18" s="243"/>
    </row>
    <row r="19" spans="1:30" ht="15.75" thickBot="1" x14ac:dyDescent="0.3">
      <c r="A19" s="235"/>
      <c r="B19" s="255"/>
      <c r="C19" s="70" t="s">
        <v>112</v>
      </c>
      <c r="D19" s="103">
        <v>11.1</v>
      </c>
      <c r="E19" s="66"/>
      <c r="F19" s="66"/>
      <c r="G19" s="66"/>
      <c r="H19" s="66"/>
      <c r="I19" s="66"/>
      <c r="J19" s="66"/>
      <c r="K19" s="66"/>
      <c r="L19" s="66"/>
      <c r="M19" s="66"/>
      <c r="N19" s="66"/>
      <c r="O19" s="95">
        <f t="shared" si="0"/>
        <v>0</v>
      </c>
      <c r="P19" s="224"/>
      <c r="Q19" s="226"/>
      <c r="R19" s="243"/>
      <c r="S19" s="95">
        <f t="shared" si="5"/>
        <v>0</v>
      </c>
      <c r="T19" s="224"/>
      <c r="U19" s="226"/>
      <c r="V19" s="243"/>
      <c r="W19" s="95">
        <f t="shared" si="2"/>
        <v>0</v>
      </c>
      <c r="X19" s="224"/>
      <c r="Y19" s="226"/>
      <c r="Z19" s="243"/>
      <c r="AA19" s="95">
        <f t="shared" si="3"/>
        <v>0</v>
      </c>
      <c r="AB19" s="224"/>
      <c r="AC19" s="226"/>
      <c r="AD19" s="243"/>
    </row>
    <row r="20" spans="1:30" ht="60.75" thickBot="1" x14ac:dyDescent="0.3">
      <c r="A20" s="236"/>
      <c r="B20" s="84" t="s">
        <v>126</v>
      </c>
      <c r="C20" s="85" t="s">
        <v>89</v>
      </c>
      <c r="D20" s="96">
        <v>20</v>
      </c>
      <c r="E20" s="68">
        <f>E6</f>
        <v>0</v>
      </c>
      <c r="F20" s="68">
        <f t="shared" ref="F20:H20" si="9">F6</f>
        <v>0</v>
      </c>
      <c r="G20" s="68">
        <f t="shared" si="9"/>
        <v>0</v>
      </c>
      <c r="H20" s="68">
        <f t="shared" si="9"/>
        <v>0</v>
      </c>
      <c r="I20" s="2"/>
      <c r="J20" s="2"/>
      <c r="K20" s="2"/>
      <c r="L20" s="2"/>
      <c r="M20" s="2"/>
      <c r="N20" s="2"/>
      <c r="O20" s="106">
        <f t="shared" si="0"/>
        <v>0</v>
      </c>
      <c r="P20" s="107"/>
      <c r="Q20" s="226"/>
      <c r="R20" s="243"/>
      <c r="S20" s="106">
        <f t="shared" si="5"/>
        <v>0</v>
      </c>
      <c r="T20" s="107"/>
      <c r="U20" s="226"/>
      <c r="V20" s="243"/>
      <c r="W20" s="106">
        <f t="shared" si="2"/>
        <v>0</v>
      </c>
      <c r="X20" s="107"/>
      <c r="Y20" s="226"/>
      <c r="Z20" s="243"/>
      <c r="AA20" s="106">
        <f t="shared" si="3"/>
        <v>0</v>
      </c>
      <c r="AB20" s="107"/>
      <c r="AC20" s="226"/>
      <c r="AD20" s="243"/>
    </row>
    <row r="21" spans="1:30" ht="48.75" thickBot="1" x14ac:dyDescent="0.3">
      <c r="A21" s="236"/>
      <c r="B21" s="82" t="s">
        <v>127</v>
      </c>
      <c r="C21" s="83" t="s">
        <v>99</v>
      </c>
      <c r="D21" s="97">
        <v>20</v>
      </c>
      <c r="E21" s="71">
        <f>E16</f>
        <v>0</v>
      </c>
      <c r="F21" s="71">
        <f t="shared" ref="F21:H21" si="10">F16</f>
        <v>0</v>
      </c>
      <c r="G21" s="71">
        <f t="shared" si="10"/>
        <v>0</v>
      </c>
      <c r="H21" s="71">
        <f t="shared" si="10"/>
        <v>0</v>
      </c>
      <c r="I21" s="62"/>
      <c r="J21" s="62"/>
      <c r="K21" s="62"/>
      <c r="L21" s="62"/>
      <c r="M21" s="62"/>
      <c r="N21" s="62"/>
      <c r="O21" s="106">
        <f t="shared" si="0"/>
        <v>0</v>
      </c>
      <c r="P21" s="107"/>
      <c r="Q21" s="226"/>
      <c r="R21" s="243"/>
      <c r="S21" s="106">
        <f t="shared" si="5"/>
        <v>0</v>
      </c>
      <c r="T21" s="107"/>
      <c r="U21" s="226"/>
      <c r="V21" s="243"/>
      <c r="W21" s="106">
        <f t="shared" si="2"/>
        <v>0</v>
      </c>
      <c r="X21" s="107"/>
      <c r="Y21" s="226"/>
      <c r="Z21" s="243"/>
      <c r="AA21" s="106">
        <f t="shared" si="3"/>
        <v>0</v>
      </c>
      <c r="AB21" s="107"/>
      <c r="AC21" s="226"/>
      <c r="AD21" s="243"/>
    </row>
    <row r="22" spans="1:30" ht="72" customHeight="1" x14ac:dyDescent="0.25">
      <c r="A22" s="235"/>
      <c r="B22" s="231" t="s">
        <v>128</v>
      </c>
      <c r="C22" s="81" t="s">
        <v>91</v>
      </c>
      <c r="D22" s="102">
        <v>5</v>
      </c>
      <c r="E22" s="72">
        <f>E7</f>
        <v>0</v>
      </c>
      <c r="F22" s="86">
        <f t="shared" ref="F22:H22" si="11">F7</f>
        <v>0</v>
      </c>
      <c r="G22" s="86">
        <f t="shared" si="11"/>
        <v>0</v>
      </c>
      <c r="H22" s="72">
        <f t="shared" si="11"/>
        <v>0</v>
      </c>
      <c r="O22" s="34">
        <f t="shared" si="0"/>
        <v>0</v>
      </c>
      <c r="P22" s="230">
        <f>SUM(O22:O25)</f>
        <v>0</v>
      </c>
      <c r="Q22" s="226"/>
      <c r="R22" s="243"/>
      <c r="S22" s="34">
        <f t="shared" si="5"/>
        <v>0</v>
      </c>
      <c r="T22" s="230">
        <f>SUM(R22:R25)</f>
        <v>0</v>
      </c>
      <c r="U22" s="226"/>
      <c r="V22" s="243"/>
      <c r="W22" s="34">
        <f t="shared" si="2"/>
        <v>0</v>
      </c>
      <c r="X22" s="230">
        <f>SUM(V22:V25)</f>
        <v>0</v>
      </c>
      <c r="Y22" s="226"/>
      <c r="Z22" s="243"/>
      <c r="AA22" s="34">
        <f t="shared" si="3"/>
        <v>0</v>
      </c>
      <c r="AB22" s="230">
        <f>SUM(Z22:Z25)</f>
        <v>0</v>
      </c>
      <c r="AC22" s="226"/>
      <c r="AD22" s="243"/>
    </row>
    <row r="23" spans="1:30" x14ac:dyDescent="0.25">
      <c r="A23" s="235"/>
      <c r="B23" s="232"/>
      <c r="C23" s="63" t="s">
        <v>122</v>
      </c>
      <c r="D23" s="94">
        <v>5</v>
      </c>
      <c r="E23" s="56">
        <f>E16</f>
        <v>0</v>
      </c>
      <c r="F23" s="87">
        <f t="shared" ref="F23:H23" si="12">F16</f>
        <v>0</v>
      </c>
      <c r="G23" s="87">
        <f t="shared" si="12"/>
        <v>0</v>
      </c>
      <c r="H23" s="56">
        <f t="shared" si="12"/>
        <v>0</v>
      </c>
      <c r="O23" s="34">
        <f t="shared" si="0"/>
        <v>0</v>
      </c>
      <c r="P23" s="230"/>
      <c r="Q23" s="226"/>
      <c r="R23" s="243"/>
      <c r="S23" s="34">
        <f t="shared" si="5"/>
        <v>0</v>
      </c>
      <c r="T23" s="230"/>
      <c r="U23" s="226"/>
      <c r="V23" s="243"/>
      <c r="W23" s="34">
        <f t="shared" si="2"/>
        <v>0</v>
      </c>
      <c r="X23" s="230"/>
      <c r="Y23" s="226"/>
      <c r="Z23" s="243"/>
      <c r="AA23" s="34">
        <f t="shared" si="3"/>
        <v>0</v>
      </c>
      <c r="AB23" s="230"/>
      <c r="AC23" s="226"/>
      <c r="AD23" s="243"/>
    </row>
    <row r="24" spans="1:30" x14ac:dyDescent="0.25">
      <c r="A24" s="235"/>
      <c r="B24" s="232"/>
      <c r="C24" s="63" t="s">
        <v>106</v>
      </c>
      <c r="D24" s="94">
        <v>5</v>
      </c>
      <c r="E24" s="56">
        <f>E17</f>
        <v>0</v>
      </c>
      <c r="F24" s="87">
        <f>F17</f>
        <v>0</v>
      </c>
      <c r="G24" s="87">
        <f>G17</f>
        <v>0</v>
      </c>
      <c r="H24" s="56">
        <f>H17</f>
        <v>0</v>
      </c>
      <c r="O24" s="34">
        <f t="shared" si="0"/>
        <v>0</v>
      </c>
      <c r="P24" s="230"/>
      <c r="Q24" s="226"/>
      <c r="R24" s="243"/>
      <c r="S24" s="34">
        <f t="shared" si="5"/>
        <v>0</v>
      </c>
      <c r="T24" s="230"/>
      <c r="U24" s="226"/>
      <c r="V24" s="243"/>
      <c r="W24" s="34">
        <f t="shared" si="2"/>
        <v>0</v>
      </c>
      <c r="X24" s="230"/>
      <c r="Y24" s="226"/>
      <c r="Z24" s="243"/>
      <c r="AA24" s="34">
        <f t="shared" si="3"/>
        <v>0</v>
      </c>
      <c r="AB24" s="230"/>
      <c r="AC24" s="226"/>
      <c r="AD24" s="243"/>
    </row>
    <row r="25" spans="1:30" ht="15.75" thickBot="1" x14ac:dyDescent="0.3">
      <c r="A25" s="237"/>
      <c r="B25" s="233"/>
      <c r="C25" s="70" t="s">
        <v>11</v>
      </c>
      <c r="D25" s="95">
        <v>5</v>
      </c>
      <c r="E25" s="73">
        <f>E18</f>
        <v>0</v>
      </c>
      <c r="F25" s="88">
        <f t="shared" ref="F25:H25" si="13">F18</f>
        <v>0</v>
      </c>
      <c r="G25" s="88">
        <f t="shared" si="13"/>
        <v>0</v>
      </c>
      <c r="H25" s="73">
        <f t="shared" si="13"/>
        <v>0</v>
      </c>
      <c r="I25" s="2"/>
      <c r="J25" s="2"/>
      <c r="K25" s="2"/>
      <c r="L25" s="2"/>
      <c r="M25" s="2"/>
      <c r="N25" s="2"/>
      <c r="O25" s="92">
        <f t="shared" si="0"/>
        <v>0</v>
      </c>
      <c r="P25" s="230"/>
      <c r="Q25" s="226"/>
      <c r="R25" s="243"/>
      <c r="S25" s="92">
        <f t="shared" si="5"/>
        <v>0</v>
      </c>
      <c r="T25" s="230"/>
      <c r="U25" s="226"/>
      <c r="V25" s="243"/>
      <c r="W25" s="92">
        <f t="shared" si="2"/>
        <v>0</v>
      </c>
      <c r="X25" s="230"/>
      <c r="Y25" s="226"/>
      <c r="Z25" s="243"/>
      <c r="AA25" s="92">
        <f t="shared" si="3"/>
        <v>0</v>
      </c>
      <c r="AB25" s="230"/>
      <c r="AC25" s="226"/>
      <c r="AD25" s="243"/>
    </row>
    <row r="26" spans="1:30" ht="60" customHeight="1" x14ac:dyDescent="0.25">
      <c r="A26" s="219" t="s">
        <v>32</v>
      </c>
      <c r="B26" s="222" t="s">
        <v>77</v>
      </c>
      <c r="C26" s="77" t="s">
        <v>136</v>
      </c>
      <c r="D26" s="98"/>
      <c r="E26" s="65"/>
      <c r="F26" s="65"/>
      <c r="G26" s="65"/>
      <c r="H26" s="65"/>
      <c r="I26" s="65"/>
      <c r="J26" s="65"/>
      <c r="K26" s="65"/>
      <c r="L26" s="65"/>
      <c r="M26" s="65"/>
      <c r="N26" s="65"/>
      <c r="O26" s="93"/>
      <c r="P26" s="224"/>
      <c r="Q26" s="225"/>
      <c r="R26" s="243"/>
      <c r="S26" s="93"/>
      <c r="T26" s="224"/>
      <c r="U26" s="225"/>
      <c r="V26" s="243"/>
      <c r="W26" s="93"/>
      <c r="X26" s="224"/>
      <c r="Y26" s="225"/>
      <c r="Z26" s="243"/>
      <c r="AA26" s="93"/>
      <c r="AB26" s="224"/>
      <c r="AC26" s="225"/>
      <c r="AD26" s="243"/>
    </row>
    <row r="27" spans="1:30" ht="60" x14ac:dyDescent="0.25">
      <c r="A27" s="220"/>
      <c r="B27" s="214"/>
      <c r="C27" s="55" t="s">
        <v>12</v>
      </c>
      <c r="D27" s="99"/>
      <c r="E27" s="60"/>
      <c r="F27" s="60"/>
      <c r="G27" s="60"/>
      <c r="H27" s="60"/>
      <c r="I27" s="60"/>
      <c r="J27" s="60"/>
      <c r="K27" s="60"/>
      <c r="L27" s="60"/>
      <c r="M27" s="60"/>
      <c r="N27" s="60"/>
      <c r="O27" s="94"/>
      <c r="P27" s="224"/>
      <c r="Q27" s="225"/>
      <c r="R27" s="243"/>
      <c r="S27" s="94"/>
      <c r="T27" s="224"/>
      <c r="U27" s="225"/>
      <c r="V27" s="243"/>
      <c r="W27" s="94"/>
      <c r="X27" s="224"/>
      <c r="Y27" s="225"/>
      <c r="Z27" s="243"/>
      <c r="AA27" s="94"/>
      <c r="AB27" s="224"/>
      <c r="AC27" s="225"/>
      <c r="AD27" s="243"/>
    </row>
    <row r="28" spans="1:30" x14ac:dyDescent="0.25">
      <c r="A28" s="220"/>
      <c r="B28" s="214"/>
      <c r="C28" s="55" t="s">
        <v>135</v>
      </c>
      <c r="D28" s="99"/>
      <c r="E28" s="60"/>
      <c r="F28" s="60"/>
      <c r="G28" s="60"/>
      <c r="H28" s="60"/>
      <c r="I28" s="60"/>
      <c r="J28" s="60"/>
      <c r="K28" s="60"/>
      <c r="L28" s="60"/>
      <c r="M28" s="60"/>
      <c r="N28" s="60"/>
      <c r="O28" s="94"/>
      <c r="P28" s="224"/>
      <c r="Q28" s="225"/>
      <c r="R28" s="243"/>
      <c r="S28" s="94"/>
      <c r="T28" s="224"/>
      <c r="U28" s="225"/>
      <c r="V28" s="243"/>
      <c r="W28" s="94"/>
      <c r="X28" s="224"/>
      <c r="Y28" s="225"/>
      <c r="Z28" s="243"/>
      <c r="AA28" s="94"/>
      <c r="AB28" s="224"/>
      <c r="AC28" s="225"/>
      <c r="AD28" s="243"/>
    </row>
    <row r="29" spans="1:30" x14ac:dyDescent="0.25">
      <c r="A29" s="220"/>
      <c r="B29" s="214"/>
      <c r="C29" s="55" t="s">
        <v>134</v>
      </c>
      <c r="D29" s="99"/>
      <c r="E29" s="60"/>
      <c r="F29" s="60"/>
      <c r="G29" s="60"/>
      <c r="H29" s="60"/>
      <c r="I29" s="60"/>
      <c r="J29" s="60"/>
      <c r="K29" s="60"/>
      <c r="L29" s="60"/>
      <c r="M29" s="60"/>
      <c r="N29" s="60"/>
      <c r="O29" s="94"/>
      <c r="P29" s="224"/>
      <c r="Q29" s="225"/>
      <c r="R29" s="243"/>
      <c r="S29" s="94"/>
      <c r="T29" s="224"/>
      <c r="U29" s="225"/>
      <c r="V29" s="243"/>
      <c r="W29" s="94"/>
      <c r="X29" s="224"/>
      <c r="Y29" s="225"/>
      <c r="Z29" s="243"/>
      <c r="AA29" s="94"/>
      <c r="AB29" s="224"/>
      <c r="AC29" s="225"/>
      <c r="AD29" s="243"/>
    </row>
    <row r="30" spans="1:30" x14ac:dyDescent="0.25">
      <c r="A30" s="220"/>
      <c r="B30" s="214"/>
      <c r="C30" s="55" t="s">
        <v>89</v>
      </c>
      <c r="D30" s="99"/>
      <c r="E30" s="60"/>
      <c r="F30" s="60"/>
      <c r="G30" s="60"/>
      <c r="H30" s="60"/>
      <c r="I30" s="60"/>
      <c r="J30" s="60"/>
      <c r="K30" s="60"/>
      <c r="L30" s="60"/>
      <c r="M30" s="60"/>
      <c r="N30" s="60"/>
      <c r="O30" s="94"/>
      <c r="P30" s="224"/>
      <c r="Q30" s="225"/>
      <c r="R30" s="243"/>
      <c r="S30" s="94"/>
      <c r="T30" s="224"/>
      <c r="U30" s="225"/>
      <c r="V30" s="243"/>
      <c r="W30" s="94"/>
      <c r="X30" s="224"/>
      <c r="Y30" s="225"/>
      <c r="Z30" s="243"/>
      <c r="AA30" s="94"/>
      <c r="AB30" s="224"/>
      <c r="AC30" s="225"/>
      <c r="AD30" s="243"/>
    </row>
    <row r="31" spans="1:30" ht="30" x14ac:dyDescent="0.25">
      <c r="A31" s="220"/>
      <c r="B31" s="214"/>
      <c r="C31" s="55" t="s">
        <v>91</v>
      </c>
      <c r="D31" s="99"/>
      <c r="E31" s="60"/>
      <c r="F31" s="60"/>
      <c r="G31" s="60"/>
      <c r="H31" s="60"/>
      <c r="I31" s="60"/>
      <c r="J31" s="60"/>
      <c r="K31" s="60"/>
      <c r="L31" s="60"/>
      <c r="M31" s="60"/>
      <c r="N31" s="60"/>
      <c r="O31" s="94"/>
      <c r="P31" s="224"/>
      <c r="Q31" s="225"/>
      <c r="R31" s="243"/>
      <c r="S31" s="94"/>
      <c r="T31" s="224"/>
      <c r="U31" s="225"/>
      <c r="V31" s="243"/>
      <c r="W31" s="94"/>
      <c r="X31" s="224"/>
      <c r="Y31" s="225"/>
      <c r="Z31" s="243"/>
      <c r="AA31" s="94"/>
      <c r="AB31" s="224"/>
      <c r="AC31" s="225"/>
      <c r="AD31" s="243"/>
    </row>
    <row r="32" spans="1:30" x14ac:dyDescent="0.25">
      <c r="A32" s="220"/>
      <c r="B32" s="214"/>
      <c r="C32" s="55" t="s">
        <v>93</v>
      </c>
      <c r="D32" s="99"/>
      <c r="E32" s="60"/>
      <c r="F32" s="60"/>
      <c r="G32" s="60"/>
      <c r="H32" s="60"/>
      <c r="I32" s="60"/>
      <c r="J32" s="60"/>
      <c r="K32" s="60"/>
      <c r="L32" s="60"/>
      <c r="M32" s="60"/>
      <c r="N32" s="60"/>
      <c r="O32" s="94"/>
      <c r="P32" s="224"/>
      <c r="Q32" s="225"/>
      <c r="R32" s="243"/>
      <c r="S32" s="94"/>
      <c r="T32" s="224"/>
      <c r="U32" s="225"/>
      <c r="V32" s="243"/>
      <c r="W32" s="94"/>
      <c r="X32" s="224"/>
      <c r="Y32" s="225"/>
      <c r="Z32" s="243"/>
      <c r="AA32" s="94"/>
      <c r="AB32" s="224"/>
      <c r="AC32" s="225"/>
      <c r="AD32" s="243"/>
    </row>
    <row r="33" spans="1:30" x14ac:dyDescent="0.25">
      <c r="A33" s="220"/>
      <c r="B33" s="214"/>
      <c r="C33" s="55" t="s">
        <v>120</v>
      </c>
      <c r="D33" s="99"/>
      <c r="E33" s="60"/>
      <c r="F33" s="60"/>
      <c r="G33" s="60"/>
      <c r="H33" s="60"/>
      <c r="I33" s="60"/>
      <c r="J33" s="60"/>
      <c r="K33" s="60"/>
      <c r="L33" s="60"/>
      <c r="M33" s="60"/>
      <c r="N33" s="60"/>
      <c r="O33" s="94"/>
      <c r="P33" s="224"/>
      <c r="Q33" s="225"/>
      <c r="R33" s="243"/>
      <c r="S33" s="94"/>
      <c r="T33" s="224"/>
      <c r="U33" s="225"/>
      <c r="V33" s="243"/>
      <c r="W33" s="94"/>
      <c r="X33" s="224"/>
      <c r="Y33" s="225"/>
      <c r="Z33" s="243"/>
      <c r="AA33" s="94"/>
      <c r="AB33" s="224"/>
      <c r="AC33" s="225"/>
      <c r="AD33" s="243"/>
    </row>
    <row r="34" spans="1:30" x14ac:dyDescent="0.25">
      <c r="A34" s="220"/>
      <c r="B34" s="214"/>
      <c r="C34" s="55" t="s">
        <v>17</v>
      </c>
      <c r="D34" s="99"/>
      <c r="E34" s="60"/>
      <c r="F34" s="60"/>
      <c r="G34" s="60"/>
      <c r="H34" s="60"/>
      <c r="I34" s="60"/>
      <c r="J34" s="60"/>
      <c r="K34" s="60"/>
      <c r="L34" s="60"/>
      <c r="M34" s="60"/>
      <c r="N34" s="60"/>
      <c r="O34" s="94"/>
      <c r="P34" s="224"/>
      <c r="Q34" s="225"/>
      <c r="R34" s="243"/>
      <c r="S34" s="94"/>
      <c r="T34" s="224"/>
      <c r="U34" s="225"/>
      <c r="V34" s="243"/>
      <c r="W34" s="94"/>
      <c r="X34" s="224"/>
      <c r="Y34" s="225"/>
      <c r="Z34" s="243"/>
      <c r="AA34" s="94"/>
      <c r="AB34" s="224"/>
      <c r="AC34" s="225"/>
      <c r="AD34" s="243"/>
    </row>
    <row r="35" spans="1:30" x14ac:dyDescent="0.25">
      <c r="A35" s="220"/>
      <c r="B35" s="214"/>
      <c r="C35" s="55" t="s">
        <v>99</v>
      </c>
      <c r="D35" s="99"/>
      <c r="E35" s="60"/>
      <c r="F35" s="60"/>
      <c r="G35" s="60"/>
      <c r="H35" s="60"/>
      <c r="I35" s="60"/>
      <c r="J35" s="60"/>
      <c r="K35" s="60"/>
      <c r="L35" s="60"/>
      <c r="M35" s="60"/>
      <c r="N35" s="60"/>
      <c r="O35" s="94"/>
      <c r="P35" s="224"/>
      <c r="Q35" s="225"/>
      <c r="R35" s="243"/>
      <c r="S35" s="94"/>
      <c r="T35" s="224"/>
      <c r="U35" s="225"/>
      <c r="V35" s="243"/>
      <c r="W35" s="94"/>
      <c r="X35" s="224"/>
      <c r="Y35" s="225"/>
      <c r="Z35" s="243"/>
      <c r="AA35" s="94"/>
      <c r="AB35" s="224"/>
      <c r="AC35" s="225"/>
      <c r="AD35" s="243"/>
    </row>
    <row r="36" spans="1:30" x14ac:dyDescent="0.25">
      <c r="A36" s="220"/>
      <c r="B36" s="214"/>
      <c r="C36" s="55" t="s">
        <v>102</v>
      </c>
      <c r="D36" s="99"/>
      <c r="E36" s="60"/>
      <c r="F36" s="60"/>
      <c r="G36" s="60"/>
      <c r="H36" s="60"/>
      <c r="I36" s="60"/>
      <c r="J36" s="60"/>
      <c r="K36" s="60"/>
      <c r="L36" s="60"/>
      <c r="M36" s="60"/>
      <c r="N36" s="60"/>
      <c r="O36" s="94"/>
      <c r="P36" s="224"/>
      <c r="Q36" s="225"/>
      <c r="R36" s="243"/>
      <c r="S36" s="94"/>
      <c r="T36" s="224"/>
      <c r="U36" s="225"/>
      <c r="V36" s="243"/>
      <c r="W36" s="94"/>
      <c r="X36" s="224"/>
      <c r="Y36" s="225"/>
      <c r="Z36" s="243"/>
      <c r="AA36" s="94"/>
      <c r="AB36" s="224"/>
      <c r="AC36" s="225"/>
      <c r="AD36" s="243"/>
    </row>
    <row r="37" spans="1:30" x14ac:dyDescent="0.25">
      <c r="A37" s="220"/>
      <c r="B37" s="214"/>
      <c r="C37" s="55" t="s">
        <v>106</v>
      </c>
      <c r="D37" s="99"/>
      <c r="E37" s="60"/>
      <c r="F37" s="60"/>
      <c r="G37" s="60"/>
      <c r="H37" s="60"/>
      <c r="I37" s="60"/>
      <c r="J37" s="60"/>
      <c r="K37" s="60"/>
      <c r="L37" s="60"/>
      <c r="M37" s="60"/>
      <c r="N37" s="60"/>
      <c r="O37" s="94"/>
      <c r="P37" s="224"/>
      <c r="Q37" s="225"/>
      <c r="R37" s="243"/>
      <c r="S37" s="94"/>
      <c r="T37" s="224"/>
      <c r="U37" s="225"/>
      <c r="V37" s="243"/>
      <c r="W37" s="94"/>
      <c r="X37" s="224"/>
      <c r="Y37" s="225"/>
      <c r="Z37" s="243"/>
      <c r="AA37" s="94"/>
      <c r="AB37" s="224"/>
      <c r="AC37" s="225"/>
      <c r="AD37" s="243"/>
    </row>
    <row r="38" spans="1:30" x14ac:dyDescent="0.25">
      <c r="A38" s="220"/>
      <c r="B38" s="214"/>
      <c r="C38" s="55" t="s">
        <v>11</v>
      </c>
      <c r="D38" s="99"/>
      <c r="E38" s="60"/>
      <c r="F38" s="60"/>
      <c r="G38" s="60"/>
      <c r="H38" s="60"/>
      <c r="I38" s="60"/>
      <c r="J38" s="60"/>
      <c r="K38" s="60"/>
      <c r="L38" s="60"/>
      <c r="M38" s="60"/>
      <c r="N38" s="60"/>
      <c r="O38" s="94"/>
      <c r="P38" s="224"/>
      <c r="Q38" s="225"/>
      <c r="R38" s="243"/>
      <c r="S38" s="94"/>
      <c r="T38" s="224"/>
      <c r="U38" s="225"/>
      <c r="V38" s="243"/>
      <c r="W38" s="94"/>
      <c r="X38" s="224"/>
      <c r="Y38" s="225"/>
      <c r="Z38" s="243"/>
      <c r="AA38" s="94"/>
      <c r="AB38" s="224"/>
      <c r="AC38" s="225"/>
      <c r="AD38" s="243"/>
    </row>
    <row r="39" spans="1:30" ht="15.75" thickBot="1" x14ac:dyDescent="0.3">
      <c r="A39" s="221"/>
      <c r="B39" s="223"/>
      <c r="C39" s="57" t="s">
        <v>112</v>
      </c>
      <c r="D39" s="100"/>
      <c r="E39" s="61"/>
      <c r="F39" s="61"/>
      <c r="G39" s="61"/>
      <c r="H39" s="61"/>
      <c r="I39" s="61"/>
      <c r="J39" s="61"/>
      <c r="K39" s="61"/>
      <c r="L39" s="61"/>
      <c r="M39" s="61"/>
      <c r="N39" s="61"/>
      <c r="O39" s="105"/>
      <c r="P39" s="224"/>
      <c r="Q39" s="225"/>
      <c r="R39" s="243"/>
      <c r="S39" s="105"/>
      <c r="T39" s="224"/>
      <c r="U39" s="225"/>
      <c r="V39" s="243"/>
      <c r="W39" s="105"/>
      <c r="X39" s="224"/>
      <c r="Y39" s="225"/>
      <c r="Z39" s="243"/>
      <c r="AA39" s="105"/>
      <c r="AB39" s="224"/>
      <c r="AC39" s="225"/>
      <c r="AD39" s="243"/>
    </row>
    <row r="40" spans="1:30" ht="41.25" customHeight="1" x14ac:dyDescent="0.25">
      <c r="A40" s="216" t="s">
        <v>33</v>
      </c>
      <c r="B40" s="101" t="s">
        <v>137</v>
      </c>
      <c r="C40" s="101" t="s">
        <v>141</v>
      </c>
      <c r="D40" s="90">
        <v>100</v>
      </c>
      <c r="E40" s="72"/>
      <c r="F40" s="72"/>
      <c r="G40" s="72"/>
      <c r="H40" s="72"/>
      <c r="I40" s="72"/>
      <c r="J40" s="72"/>
      <c r="K40" s="72"/>
      <c r="L40" s="72"/>
      <c r="M40" s="72"/>
      <c r="N40" s="72"/>
      <c r="O40" s="93">
        <f>(D40*E40)/100</f>
        <v>0</v>
      </c>
      <c r="P40" s="35">
        <f>O40</f>
        <v>0</v>
      </c>
      <c r="Q40" s="239">
        <f>SUM(P40+P41)</f>
        <v>0</v>
      </c>
      <c r="R40" s="243"/>
      <c r="S40" s="93">
        <f>(H40*I40)/100</f>
        <v>0</v>
      </c>
      <c r="T40" s="35">
        <f>R40</f>
        <v>0</v>
      </c>
      <c r="U40" s="239">
        <f>SUM(T40+T41)</f>
        <v>0</v>
      </c>
      <c r="V40" s="243"/>
      <c r="W40" s="93">
        <f>(L40*M40)/100</f>
        <v>0</v>
      </c>
      <c r="X40" s="35">
        <f>V40</f>
        <v>0</v>
      </c>
      <c r="Y40" s="239">
        <f>SUM(X40+X41)</f>
        <v>0</v>
      </c>
      <c r="Z40" s="243"/>
      <c r="AA40" s="93">
        <f>(P40*Q40)/100</f>
        <v>0</v>
      </c>
      <c r="AB40" s="35">
        <f>Z40</f>
        <v>0</v>
      </c>
      <c r="AC40" s="239">
        <f>SUM(AB40+AB41)</f>
        <v>0</v>
      </c>
      <c r="AD40" s="243"/>
    </row>
    <row r="41" spans="1:30" ht="60.75" customHeight="1" x14ac:dyDescent="0.25">
      <c r="A41" s="217"/>
      <c r="B41" s="214" t="s">
        <v>138</v>
      </c>
      <c r="C41" s="59" t="s">
        <v>139</v>
      </c>
      <c r="D41" s="79">
        <v>50</v>
      </c>
      <c r="E41" s="56"/>
      <c r="F41" s="56"/>
      <c r="G41" s="56"/>
      <c r="H41" s="56"/>
      <c r="I41" s="56"/>
      <c r="J41" s="56"/>
      <c r="K41" s="56"/>
      <c r="L41" s="56"/>
      <c r="M41" s="56"/>
      <c r="N41" s="56"/>
      <c r="O41" s="94">
        <f t="shared" ref="O41:O42" si="14">(D41*E41)/100</f>
        <v>0</v>
      </c>
      <c r="P41" s="230">
        <f>SUM(O41:O42)</f>
        <v>0</v>
      </c>
      <c r="Q41" s="239"/>
      <c r="R41" s="243"/>
      <c r="S41" s="94">
        <f t="shared" ref="S41:S42" si="15">(H41*I41)/100</f>
        <v>0</v>
      </c>
      <c r="T41" s="230">
        <f>SUM(R41:R42)</f>
        <v>0</v>
      </c>
      <c r="U41" s="239"/>
      <c r="V41" s="243"/>
      <c r="W41" s="94">
        <f t="shared" ref="W41:W42" si="16">(L41*M41)/100</f>
        <v>0</v>
      </c>
      <c r="X41" s="230">
        <f>SUM(V41:V42)</f>
        <v>0</v>
      </c>
      <c r="Y41" s="239"/>
      <c r="Z41" s="243"/>
      <c r="AA41" s="94">
        <f t="shared" ref="AA41:AA42" si="17">(P41*Q41)/100</f>
        <v>0</v>
      </c>
      <c r="AB41" s="230">
        <f>SUM(Z41:Z42)</f>
        <v>0</v>
      </c>
      <c r="AC41" s="239"/>
      <c r="AD41" s="243"/>
    </row>
    <row r="42" spans="1:30" ht="30.75" thickBot="1" x14ac:dyDescent="0.3">
      <c r="A42" s="218"/>
      <c r="B42" s="215"/>
      <c r="C42" s="74" t="s">
        <v>140</v>
      </c>
      <c r="D42" s="91">
        <v>50</v>
      </c>
      <c r="E42" s="73"/>
      <c r="F42" s="73"/>
      <c r="G42" s="73"/>
      <c r="H42" s="73"/>
      <c r="I42" s="73"/>
      <c r="J42" s="73"/>
      <c r="K42" s="73"/>
      <c r="L42" s="73"/>
      <c r="M42" s="73"/>
      <c r="N42" s="73"/>
      <c r="O42" s="95">
        <f t="shared" si="14"/>
        <v>0</v>
      </c>
      <c r="P42" s="238"/>
      <c r="Q42" s="240"/>
      <c r="R42" s="244"/>
      <c r="S42" s="95">
        <f t="shared" si="15"/>
        <v>0</v>
      </c>
      <c r="T42" s="238"/>
      <c r="U42" s="240"/>
      <c r="V42" s="244"/>
      <c r="W42" s="95">
        <f t="shared" si="16"/>
        <v>0</v>
      </c>
      <c r="X42" s="238"/>
      <c r="Y42" s="240"/>
      <c r="Z42" s="244"/>
      <c r="AA42" s="95">
        <f t="shared" si="17"/>
        <v>0</v>
      </c>
      <c r="AB42" s="238"/>
      <c r="AC42" s="240"/>
      <c r="AD42" s="244"/>
    </row>
    <row r="43" spans="1:30" ht="15" customHeight="1" x14ac:dyDescent="0.25">
      <c r="A43" s="241" t="s">
        <v>142</v>
      </c>
      <c r="B43" s="54"/>
    </row>
    <row r="44" spans="1:30" x14ac:dyDescent="0.25">
      <c r="A44" s="242"/>
    </row>
    <row r="45" spans="1:30" x14ac:dyDescent="0.25">
      <c r="A45" s="242"/>
    </row>
    <row r="46" spans="1:30" x14ac:dyDescent="0.25">
      <c r="A46" s="242"/>
    </row>
    <row r="47" spans="1:30" x14ac:dyDescent="0.25">
      <c r="A47" s="242"/>
    </row>
    <row r="48" spans="1:30" x14ac:dyDescent="0.25">
      <c r="A48" s="242"/>
    </row>
    <row r="49" spans="1:1" x14ac:dyDescent="0.25">
      <c r="A49" s="242"/>
    </row>
    <row r="50" spans="1:1" x14ac:dyDescent="0.25">
      <c r="A50" s="242"/>
    </row>
    <row r="51" spans="1:1" x14ac:dyDescent="0.25">
      <c r="A51" s="242"/>
    </row>
    <row r="52" spans="1:1" x14ac:dyDescent="0.25">
      <c r="A52" s="242"/>
    </row>
    <row r="53" spans="1:1" x14ac:dyDescent="0.25">
      <c r="A53" s="242"/>
    </row>
    <row r="54" spans="1:1" x14ac:dyDescent="0.25">
      <c r="A54" s="242"/>
    </row>
    <row r="55" spans="1:1" x14ac:dyDescent="0.25">
      <c r="A55" s="242"/>
    </row>
  </sheetData>
  <mergeCells count="75">
    <mergeCell ref="AI1:AI4"/>
    <mergeCell ref="S2:S4"/>
    <mergeCell ref="W2:W4"/>
    <mergeCell ref="AA2:AA4"/>
    <mergeCell ref="AB11:AB19"/>
    <mergeCell ref="Z5:Z42"/>
    <mergeCell ref="X11:X19"/>
    <mergeCell ref="X22:X25"/>
    <mergeCell ref="X26:X39"/>
    <mergeCell ref="U2:U4"/>
    <mergeCell ref="V2:V4"/>
    <mergeCell ref="U5:U25"/>
    <mergeCell ref="V5:V42"/>
    <mergeCell ref="T11:T19"/>
    <mergeCell ref="T22:T25"/>
    <mergeCell ref="T26:T39"/>
    <mergeCell ref="AB22:AB25"/>
    <mergeCell ref="AB26:AB39"/>
    <mergeCell ref="AC26:AC39"/>
    <mergeCell ref="AC40:AC42"/>
    <mergeCell ref="AB41:AB42"/>
    <mergeCell ref="Y26:Y39"/>
    <mergeCell ref="Y40:Y42"/>
    <mergeCell ref="X41:X42"/>
    <mergeCell ref="AB1:AD1"/>
    <mergeCell ref="AB2:AB4"/>
    <mergeCell ref="AC2:AC4"/>
    <mergeCell ref="AD2:AD4"/>
    <mergeCell ref="AB5:AB10"/>
    <mergeCell ref="AC5:AC25"/>
    <mergeCell ref="AD5:AD42"/>
    <mergeCell ref="X1:Z1"/>
    <mergeCell ref="X2:X4"/>
    <mergeCell ref="Y2:Y4"/>
    <mergeCell ref="Z2:Z4"/>
    <mergeCell ref="X5:X10"/>
    <mergeCell ref="Y5:Y25"/>
    <mergeCell ref="U26:U39"/>
    <mergeCell ref="U40:U42"/>
    <mergeCell ref="T41:T42"/>
    <mergeCell ref="T1:V1"/>
    <mergeCell ref="T2:T4"/>
    <mergeCell ref="T5:T10"/>
    <mergeCell ref="P41:P42"/>
    <mergeCell ref="Q40:Q42"/>
    <mergeCell ref="A43:A55"/>
    <mergeCell ref="R5:R42"/>
    <mergeCell ref="Q2:Q4"/>
    <mergeCell ref="R2:R4"/>
    <mergeCell ref="K2:N2"/>
    <mergeCell ref="G3:J3"/>
    <mergeCell ref="K3:N3"/>
    <mergeCell ref="B5:B10"/>
    <mergeCell ref="B11:B19"/>
    <mergeCell ref="A2:A4"/>
    <mergeCell ref="B2:B4"/>
    <mergeCell ref="C2:C4"/>
    <mergeCell ref="E2:F3"/>
    <mergeCell ref="G2:J2"/>
    <mergeCell ref="P1:R1"/>
    <mergeCell ref="B41:B42"/>
    <mergeCell ref="A40:A42"/>
    <mergeCell ref="A26:A39"/>
    <mergeCell ref="B26:B39"/>
    <mergeCell ref="P26:P39"/>
    <mergeCell ref="Q26:Q39"/>
    <mergeCell ref="Q5:Q25"/>
    <mergeCell ref="D2:D4"/>
    <mergeCell ref="O2:O4"/>
    <mergeCell ref="P2:P4"/>
    <mergeCell ref="P11:P19"/>
    <mergeCell ref="P22:P25"/>
    <mergeCell ref="B22:B25"/>
    <mergeCell ref="A5:A25"/>
    <mergeCell ref="P5:P1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topLeftCell="A10" workbookViewId="0">
      <selection activeCell="N5" sqref="N5"/>
    </sheetView>
  </sheetViews>
  <sheetFormatPr baseColWidth="10" defaultRowHeight="15" x14ac:dyDescent="0.25"/>
  <cols>
    <col min="1" max="1" width="27.42578125" customWidth="1"/>
    <col min="2" max="2" width="29.85546875" customWidth="1"/>
    <col min="3" max="3" width="28.28515625" customWidth="1"/>
    <col min="4" max="4" width="23.85546875" customWidth="1"/>
    <col min="5" max="5" width="26.7109375" customWidth="1"/>
    <col min="6" max="6" width="25.42578125" customWidth="1"/>
    <col min="7" max="7" width="8.28515625" customWidth="1"/>
    <col min="8" max="8" width="7.42578125" customWidth="1"/>
    <col min="9" max="9" width="6.5703125" customWidth="1"/>
    <col min="10" max="10" width="6.42578125" customWidth="1"/>
    <col min="11" max="11" width="7.28515625" customWidth="1"/>
    <col min="12" max="12" width="6.28515625" customWidth="1"/>
    <col min="13" max="13" width="8.85546875" customWidth="1"/>
  </cols>
  <sheetData>
    <row r="1" spans="1:13" x14ac:dyDescent="0.25">
      <c r="A1" t="s">
        <v>118</v>
      </c>
    </row>
    <row r="2" spans="1:13" ht="15.75" thickBot="1" x14ac:dyDescent="0.3">
      <c r="G2" s="267" t="s">
        <v>67</v>
      </c>
      <c r="H2" s="267"/>
      <c r="I2" s="267"/>
      <c r="J2" s="267"/>
      <c r="K2" s="267"/>
      <c r="L2" s="267"/>
      <c r="M2" s="267"/>
    </row>
    <row r="3" spans="1:13" ht="15.75" thickBot="1" x14ac:dyDescent="0.3">
      <c r="A3" s="9" t="s">
        <v>56</v>
      </c>
      <c r="B3" s="39" t="s">
        <v>0</v>
      </c>
      <c r="C3" s="40" t="s">
        <v>1</v>
      </c>
      <c r="D3" s="40" t="s">
        <v>82</v>
      </c>
      <c r="E3" s="41" t="s">
        <v>2</v>
      </c>
      <c r="F3" s="10" t="s">
        <v>58</v>
      </c>
      <c r="G3" s="13" t="s">
        <v>60</v>
      </c>
      <c r="H3" s="13" t="s">
        <v>61</v>
      </c>
      <c r="I3" s="13" t="s">
        <v>62</v>
      </c>
      <c r="J3" s="13" t="s">
        <v>63</v>
      </c>
      <c r="K3" s="13" t="s">
        <v>64</v>
      </c>
      <c r="L3" s="13" t="s">
        <v>65</v>
      </c>
      <c r="M3" s="13" t="s">
        <v>66</v>
      </c>
    </row>
    <row r="4" spans="1:13" ht="192.75" customHeight="1" thickBot="1" x14ac:dyDescent="0.3">
      <c r="A4" s="7" t="s">
        <v>49</v>
      </c>
      <c r="B4" s="42" t="s">
        <v>83</v>
      </c>
      <c r="C4" s="43" t="s">
        <v>84</v>
      </c>
      <c r="D4" s="43" t="s">
        <v>85</v>
      </c>
      <c r="E4" s="43" t="s">
        <v>9</v>
      </c>
      <c r="F4" s="12"/>
      <c r="G4" s="14"/>
      <c r="H4" s="14"/>
      <c r="I4" s="14"/>
      <c r="J4" s="14"/>
      <c r="K4" s="14"/>
      <c r="L4" s="14"/>
      <c r="M4" s="14"/>
    </row>
    <row r="5" spans="1:13" ht="191.25" customHeight="1" thickBot="1" x14ac:dyDescent="0.3">
      <c r="A5" s="8" t="s">
        <v>50</v>
      </c>
      <c r="B5" s="44" t="s">
        <v>12</v>
      </c>
      <c r="C5" s="45" t="s">
        <v>13</v>
      </c>
      <c r="D5" s="45" t="s">
        <v>14</v>
      </c>
      <c r="E5" s="45" t="s">
        <v>86</v>
      </c>
      <c r="F5" s="12"/>
      <c r="G5" s="15"/>
      <c r="H5" s="15"/>
      <c r="I5" s="15"/>
      <c r="J5" s="15"/>
      <c r="K5" s="15"/>
      <c r="L5" s="15"/>
      <c r="M5" s="15"/>
    </row>
    <row r="6" spans="1:13" ht="270.75" thickBot="1" x14ac:dyDescent="0.3">
      <c r="A6" s="8" t="s">
        <v>55</v>
      </c>
      <c r="B6" s="42" t="s">
        <v>10</v>
      </c>
      <c r="C6" s="43" t="s">
        <v>87</v>
      </c>
      <c r="D6" s="43" t="s">
        <v>88</v>
      </c>
      <c r="E6" s="43" t="s">
        <v>7</v>
      </c>
      <c r="F6" s="11" t="s">
        <v>59</v>
      </c>
      <c r="G6" s="14"/>
      <c r="H6" s="14"/>
      <c r="I6" s="14"/>
      <c r="J6" s="14"/>
      <c r="K6" s="14"/>
      <c r="L6" s="14"/>
      <c r="M6" s="14"/>
    </row>
    <row r="7" spans="1:13" ht="271.5" thickBot="1" x14ac:dyDescent="0.3">
      <c r="A7" s="8" t="s">
        <v>53</v>
      </c>
      <c r="B7" s="44" t="s">
        <v>89</v>
      </c>
      <c r="C7" s="45" t="s">
        <v>90</v>
      </c>
      <c r="D7" s="45" t="s">
        <v>8</v>
      </c>
      <c r="E7" s="45" t="s">
        <v>7</v>
      </c>
      <c r="F7" s="11" t="s">
        <v>117</v>
      </c>
      <c r="G7" s="15"/>
      <c r="H7" s="15"/>
      <c r="I7" s="15"/>
      <c r="J7" s="15"/>
      <c r="K7" s="15"/>
      <c r="L7" s="15"/>
      <c r="M7" s="15"/>
    </row>
    <row r="8" spans="1:13" ht="86.25" thickBot="1" x14ac:dyDescent="0.3">
      <c r="A8" s="8" t="s">
        <v>30</v>
      </c>
      <c r="B8" s="42" t="s">
        <v>91</v>
      </c>
      <c r="C8" s="43" t="s">
        <v>92</v>
      </c>
      <c r="D8" s="43" t="s">
        <v>15</v>
      </c>
      <c r="E8" s="43" t="s">
        <v>7</v>
      </c>
      <c r="F8" s="11"/>
      <c r="G8" s="14"/>
      <c r="H8" s="14"/>
      <c r="I8" s="14"/>
      <c r="J8" s="14"/>
      <c r="K8" s="14"/>
      <c r="L8" s="14"/>
      <c r="M8" s="14"/>
    </row>
    <row r="9" spans="1:13" ht="150" x14ac:dyDescent="0.25">
      <c r="A9" s="8" t="s">
        <v>54</v>
      </c>
      <c r="B9" s="268" t="s">
        <v>93</v>
      </c>
      <c r="C9" s="271" t="s">
        <v>3</v>
      </c>
      <c r="D9" s="271" t="s">
        <v>4</v>
      </c>
      <c r="E9" s="46" t="s">
        <v>7</v>
      </c>
      <c r="F9" s="11" t="s">
        <v>57</v>
      </c>
      <c r="G9" s="15"/>
      <c r="H9" s="15"/>
      <c r="I9" s="15"/>
      <c r="J9" s="15"/>
      <c r="K9" s="15"/>
      <c r="L9" s="15"/>
      <c r="M9" s="15"/>
    </row>
    <row r="10" spans="1:13" ht="114" customHeight="1" x14ac:dyDescent="0.25">
      <c r="A10" s="8" t="s">
        <v>53</v>
      </c>
      <c r="B10" s="269"/>
      <c r="C10" s="272"/>
      <c r="D10" s="272"/>
      <c r="E10" s="47"/>
      <c r="F10" s="11"/>
      <c r="G10" s="14"/>
      <c r="H10" s="14"/>
      <c r="I10" s="14"/>
      <c r="J10" s="14"/>
      <c r="K10" s="14"/>
      <c r="L10" s="14"/>
      <c r="M10" s="14"/>
    </row>
    <row r="11" spans="1:13" ht="90.75" thickBot="1" x14ac:dyDescent="0.3">
      <c r="A11" s="8" t="s">
        <v>31</v>
      </c>
      <c r="B11" s="270"/>
      <c r="C11" s="273"/>
      <c r="D11" s="273"/>
      <c r="E11" s="48" t="s">
        <v>94</v>
      </c>
      <c r="F11" s="11"/>
      <c r="G11" s="15"/>
      <c r="H11" s="15"/>
      <c r="I11" s="15"/>
      <c r="J11" s="15"/>
      <c r="K11" s="15"/>
      <c r="L11" s="15"/>
      <c r="M11" s="15"/>
    </row>
    <row r="12" spans="1:13" ht="270.75" thickBot="1" x14ac:dyDescent="0.3">
      <c r="A12" s="8" t="s">
        <v>51</v>
      </c>
      <c r="B12" s="42" t="s">
        <v>95</v>
      </c>
      <c r="C12" s="43" t="s">
        <v>5</v>
      </c>
      <c r="D12" s="43" t="s">
        <v>6</v>
      </c>
      <c r="E12" s="43" t="s">
        <v>7</v>
      </c>
      <c r="F12" s="11"/>
      <c r="G12" s="14"/>
      <c r="H12" s="14"/>
      <c r="I12" s="14"/>
      <c r="J12" s="14"/>
      <c r="K12" s="14"/>
      <c r="L12" s="14"/>
      <c r="M12" s="14"/>
    </row>
    <row r="13" spans="1:13" ht="409.6" thickBot="1" x14ac:dyDescent="0.3">
      <c r="A13" s="8" t="s">
        <v>51</v>
      </c>
      <c r="B13" s="44" t="s">
        <v>17</v>
      </c>
      <c r="C13" s="45" t="s">
        <v>96</v>
      </c>
      <c r="D13" s="45" t="s">
        <v>97</v>
      </c>
      <c r="E13" s="45" t="s">
        <v>98</v>
      </c>
      <c r="F13" s="11"/>
      <c r="G13" s="15"/>
      <c r="H13" s="15"/>
      <c r="I13" s="15"/>
      <c r="J13" s="15"/>
      <c r="K13" s="15"/>
      <c r="L13" s="15"/>
      <c r="M13" s="15"/>
    </row>
    <row r="14" spans="1:13" ht="180.75" thickBot="1" x14ac:dyDescent="0.3">
      <c r="A14" s="8" t="s">
        <v>52</v>
      </c>
      <c r="B14" s="42" t="s">
        <v>99</v>
      </c>
      <c r="C14" s="43" t="s">
        <v>100</v>
      </c>
      <c r="D14" s="43" t="s">
        <v>101</v>
      </c>
      <c r="E14" s="43" t="s">
        <v>7</v>
      </c>
      <c r="F14" s="11" t="s">
        <v>59</v>
      </c>
      <c r="G14" s="14"/>
      <c r="H14" s="14"/>
      <c r="I14" s="14"/>
      <c r="J14" s="14"/>
      <c r="K14" s="14"/>
      <c r="L14" s="14"/>
      <c r="M14" s="14"/>
    </row>
    <row r="15" spans="1:13" ht="57.75" thickBot="1" x14ac:dyDescent="0.3">
      <c r="A15" s="8"/>
      <c r="B15" s="44" t="s">
        <v>102</v>
      </c>
      <c r="C15" s="45" t="s">
        <v>103</v>
      </c>
      <c r="D15" s="45" t="s">
        <v>104</v>
      </c>
      <c r="E15" s="45" t="s">
        <v>105</v>
      </c>
      <c r="F15" s="50"/>
      <c r="G15" s="11"/>
      <c r="H15" s="11"/>
      <c r="I15" s="11"/>
      <c r="J15" s="11"/>
      <c r="K15" s="11"/>
      <c r="L15" s="11"/>
      <c r="M15" s="11"/>
    </row>
    <row r="16" spans="1:13" ht="27.75" customHeight="1" thickBot="1" x14ac:dyDescent="0.3">
      <c r="A16" s="8"/>
      <c r="B16" s="274" t="s">
        <v>106</v>
      </c>
      <c r="C16" s="276" t="s">
        <v>107</v>
      </c>
      <c r="D16" s="278" t="s">
        <v>108</v>
      </c>
      <c r="E16" s="49"/>
      <c r="F16" s="50"/>
      <c r="G16" s="11"/>
      <c r="H16" s="11"/>
      <c r="I16" s="11"/>
      <c r="J16" s="11"/>
      <c r="K16" s="11"/>
      <c r="L16" s="11"/>
      <c r="M16" s="11"/>
    </row>
    <row r="17" spans="1:13" ht="86.25" thickBot="1" x14ac:dyDescent="0.3">
      <c r="A17" s="8"/>
      <c r="B17" s="275"/>
      <c r="C17" s="277"/>
      <c r="D17" s="279"/>
      <c r="E17" s="43" t="s">
        <v>109</v>
      </c>
      <c r="F17" s="50"/>
      <c r="G17" s="11"/>
      <c r="H17" s="11"/>
      <c r="I17" s="11"/>
      <c r="J17" s="11"/>
      <c r="K17" s="11"/>
      <c r="L17" s="11"/>
      <c r="M17" s="11"/>
    </row>
    <row r="18" spans="1:13" ht="114.75" thickBot="1" x14ac:dyDescent="0.3">
      <c r="A18" s="8"/>
      <c r="B18" s="44" t="s">
        <v>11</v>
      </c>
      <c r="C18" s="45" t="s">
        <v>110</v>
      </c>
      <c r="D18" s="45" t="s">
        <v>111</v>
      </c>
      <c r="E18" s="45" t="s">
        <v>86</v>
      </c>
      <c r="F18" s="50"/>
      <c r="G18" s="11"/>
      <c r="H18" s="11"/>
      <c r="I18" s="11"/>
      <c r="J18" s="11"/>
      <c r="K18" s="11"/>
      <c r="L18" s="11"/>
      <c r="M18" s="11"/>
    </row>
    <row r="19" spans="1:13" ht="86.25" thickBot="1" x14ac:dyDescent="0.3">
      <c r="A19" s="8"/>
      <c r="B19" s="42" t="s">
        <v>112</v>
      </c>
      <c r="C19" s="43" t="s">
        <v>113</v>
      </c>
      <c r="D19" s="43" t="s">
        <v>114</v>
      </c>
      <c r="E19" s="43" t="s">
        <v>115</v>
      </c>
      <c r="F19" s="50"/>
      <c r="G19" s="51"/>
      <c r="H19" s="51"/>
      <c r="I19" s="51"/>
      <c r="J19" s="51"/>
      <c r="K19" s="51"/>
      <c r="L19" s="51"/>
      <c r="M19" s="51"/>
    </row>
    <row r="20" spans="1:13" x14ac:dyDescent="0.25">
      <c r="A20" t="s">
        <v>16</v>
      </c>
    </row>
    <row r="21" spans="1:13" x14ac:dyDescent="0.25">
      <c r="A21" t="s">
        <v>17</v>
      </c>
    </row>
    <row r="22" spans="1:13" x14ac:dyDescent="0.25">
      <c r="A22" t="s">
        <v>18</v>
      </c>
    </row>
  </sheetData>
  <mergeCells count="7">
    <mergeCell ref="G2:M2"/>
    <mergeCell ref="B9:B11"/>
    <mergeCell ref="C9:C11"/>
    <mergeCell ref="D9:D11"/>
    <mergeCell ref="B16:B17"/>
    <mergeCell ref="C16:C17"/>
    <mergeCell ref="D16:D1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PINAR 2024-2033</vt:lpstr>
      <vt:lpstr>Hoja2</vt:lpstr>
      <vt:lpstr>PGD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Andrea Rodríguez Florez</dc:creator>
  <cp:lastModifiedBy>Angie Lorena Roncancio Acosta</cp:lastModifiedBy>
  <cp:lastPrinted>2024-12-03T12:52:09Z</cp:lastPrinted>
  <dcterms:created xsi:type="dcterms:W3CDTF">2024-01-22T15:56:02Z</dcterms:created>
  <dcterms:modified xsi:type="dcterms:W3CDTF">2025-01-31T21:00:15Z</dcterms:modified>
</cp:coreProperties>
</file>