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chivos existentes\SIC 2026\EJECUCION PRESPUESTAL MENSUAL\PAGINA WEB\"/>
    </mc:Choice>
  </mc:AlternateContent>
  <xr:revisionPtr revIDLastSave="0" documentId="13_ncr:1_{9DCEC2FC-2844-4839-A29F-970898EFFFE5}" xr6:coauthVersionLast="47" xr6:coauthVersionMax="47" xr10:uidLastSave="{00000000-0000-0000-0000-000000000000}"/>
  <bookViews>
    <workbookView xWindow="20280" yWindow="-120" windowWidth="29040" windowHeight="15990" xr2:uid="{2D189A13-6246-40CA-B4CB-3BE71E834060}"/>
  </bookViews>
  <sheets>
    <sheet name="EJECUCIÓN WEB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1" l="1"/>
  <c r="J41" i="1"/>
  <c r="I41" i="1"/>
  <c r="D41" i="1" l="1"/>
  <c r="F41" i="1" l="1"/>
  <c r="E41" i="1"/>
  <c r="M41" i="1"/>
  <c r="H41" i="1"/>
  <c r="G41" i="1"/>
  <c r="O41" i="1"/>
  <c r="L41" i="1" l="1"/>
  <c r="K41" i="1"/>
  <c r="N41" i="1"/>
  <c r="P41" i="1"/>
</calcChain>
</file>

<file path=xl/sharedStrings.xml><?xml version="1.0" encoding="utf-8"?>
<sst xmlns="http://schemas.openxmlformats.org/spreadsheetml/2006/main" count="85" uniqueCount="84">
  <si>
    <t>SUPERINTENDENCIA DE INDUSTRIA Y COMERCIO</t>
  </si>
  <si>
    <t>INFORME DE EJECUCIÓN PRESUPUESTAL</t>
  </si>
  <si>
    <t>FEBRERO- 2026</t>
  </si>
  <si>
    <t>SISTEMA INTEGRADO DE INFORMACIÓN FINANCIERA - SIIF NACIÓN</t>
  </si>
  <si>
    <t>CONCEPTO</t>
  </si>
  <si>
    <t>RUBRO PRESUPUESTAL</t>
  </si>
  <si>
    <t xml:space="preserve"> APR. INICIAL</t>
  </si>
  <si>
    <t xml:space="preserve"> APR. VIGENTE</t>
  </si>
  <si>
    <t xml:space="preserve"> COMPROMISO</t>
  </si>
  <si>
    <t>% 
COMPROMISO</t>
  </si>
  <si>
    <t xml:space="preserve"> OBLIGACION</t>
  </si>
  <si>
    <t>% OBLIGADO</t>
  </si>
  <si>
    <t>CDP</t>
  </si>
  <si>
    <t xml:space="preserve"> PAGOS</t>
  </si>
  <si>
    <t>APROP. SIN CDP</t>
  </si>
  <si>
    <t>% APROP. SIN CDP</t>
  </si>
  <si>
    <t>APROP. SIN COMPROMETER</t>
  </si>
  <si>
    <t xml:space="preserve">% APROP. SIN COMPROMETER </t>
  </si>
  <si>
    <t>APROP. SIN OBLIGAR</t>
  </si>
  <si>
    <t>% APROP. SIN OBLIGAR</t>
  </si>
  <si>
    <t>Gastos de Funcionamiento</t>
  </si>
  <si>
    <t>A</t>
  </si>
  <si>
    <t>Gastos de Personal</t>
  </si>
  <si>
    <t>A-01</t>
  </si>
  <si>
    <t>A-01-01</t>
  </si>
  <si>
    <t>A-01-01-02</t>
  </si>
  <si>
    <t>A-01-01-03</t>
  </si>
  <si>
    <t>A-01-01-04</t>
  </si>
  <si>
    <t>Gastos Generales</t>
  </si>
  <si>
    <t>A-02</t>
  </si>
  <si>
    <t>Transferencias Corrientes</t>
  </si>
  <si>
    <t>A-03</t>
  </si>
  <si>
    <t>A-03-04-02-001</t>
  </si>
  <si>
    <t>A-03-04-02-012</t>
  </si>
  <si>
    <t>A-03-04-02-029</t>
  </si>
  <si>
    <t>A-03-02-02-097-001</t>
  </si>
  <si>
    <t>A-03-03-01-999</t>
  </si>
  <si>
    <t>A-03-10</t>
  </si>
  <si>
    <t>Gastos por Tributos, Multas, Sanciones e Intereses de Mora</t>
  </si>
  <si>
    <t>A-08</t>
  </si>
  <si>
    <t>A-08-01</t>
  </si>
  <si>
    <t>A-08-04-01</t>
  </si>
  <si>
    <t>Gastos de Inversión</t>
  </si>
  <si>
    <t>C</t>
  </si>
  <si>
    <t>C-3503-0200-9-40401C</t>
  </si>
  <si>
    <t xml:space="preserve">FORTALECIMIENTO DEL USO Y PROMOCIÓN DE LA PROPIEDAD INDUSTRIAL EN LAS REGIONES A NIVEL NACIONAL </t>
  </si>
  <si>
    <t>C-3503-0200-17-20309B</t>
  </si>
  <si>
    <t>CONSOLIDACIÓN DE LOS SERVICIOS DE LA RED NACIONAL DE PROTECCIÓN AL CONSUMIDOR A NIVEL NACIONAL</t>
  </si>
  <si>
    <t>C-3503-0200-18-40401C</t>
  </si>
  <si>
    <t>MEJORAMIENTO DE LOS MECANISMOS QUE GARANTIZAN LA PROTECCIÓN DE DATOS PERSONALES A NIVEL NACIONAL</t>
  </si>
  <si>
    <t>C-3503-0200-19-20104C</t>
  </si>
  <si>
    <t>MEJORAMIENTO DE LA ADMINISTRACIÓN DE JUSTICIA DE LA SIC A NIVEL  NACIONAL</t>
  </si>
  <si>
    <t>C-3503-0200-20-40401C</t>
  </si>
  <si>
    <t>FORTALECIMIENTO ESTRATÉGICO DE IVC Y REGULACIÓN DE REGLAMENTOS TÉCNICOS, METROLOGÍA LEGAL, CONTROL DE PRECIOS Y AVALUADORES: UN COMPROMISO CON LA INFRAESTRUCTURA DE LA CALIDAD Y LA GENERACIÓN DE CONFIANZA DE LOS CONSUMIDORES A NIVEL  NACIONAL</t>
  </si>
  <si>
    <t>C-3503-0200-21-40401C</t>
  </si>
  <si>
    <t>CONSOLIDACIÓN DE LOS SERVICIOS DE PROTECCIÓN DE LA LIBRE COMPETENCIA A NIVEL  NACIONAL</t>
  </si>
  <si>
    <t>C-3503-0200-22-40401C</t>
  </si>
  <si>
    <t>OPTIMIZACIÓN EN LA CAPACIDAD DE ACCIÓN Y EJECUCIÓN DE LAS FUNCIONES RELACIONADAS CON LA PROTECCIÓN DE LOS DERECHOS DE LOS CONSUMIDORES A NIVEL  NACIONAL</t>
  </si>
  <si>
    <t>C-3503-0200-23-40401C</t>
  </si>
  <si>
    <t>FORTALECIMIENTO DEL SISTEMA DE ATENCIÓN AL CIUDADANO DE LA SUPERINTENDENCIA DE INDUSTRIA Y COMERCIO A NIVEL NACIONAL</t>
  </si>
  <si>
    <t>C-3599-0200-5-53105B</t>
  </si>
  <si>
    <t>MEJORAMIENTO DE LOS SISTEMAS DE INFORMACIÓN Y SERVICIOS TECNOLÓGICOS DE LA SUPERINTENDENCIA DE INDUSTRIA Y COMERCIO EN EL TERRITORIO NACIONAL</t>
  </si>
  <si>
    <t>C-3599-0200-6-53105D</t>
  </si>
  <si>
    <t>MODERNIZACIÓN Y CONSOLIDACIÓN DE LA GESTIÓN DIGITAL DE LA SIC A NIVEL  NACIONAL</t>
  </si>
  <si>
    <t>C-3599-0200-10-53105D</t>
  </si>
  <si>
    <t>MODERNIZACIÓN DEL DIRECCIONAMIENTO ESTRATÉGICO INSTITUCIONAL DE LA SIC A NIVEL  NACIONAL</t>
  </si>
  <si>
    <t>C-3599-0200-11-53105B</t>
  </si>
  <si>
    <t>FORTALECIMIENTO DE LA ATENCIÓN Y ORIENTACIÓN A LA CIUDADANÍA EN LOS TRAMITES Y SERVICIOS QUE OFRECE LA SIC A NIVEL  NACIONAL</t>
  </si>
  <si>
    <t>C-3599-0200-12-53105B</t>
  </si>
  <si>
    <t>TOTAL</t>
  </si>
  <si>
    <t>SALARIO</t>
  </si>
  <si>
    <t>CONTRIBUCIONES INHERENTES A LA NÓMINA</t>
  </si>
  <si>
    <t>REMUNERACIONES NO CONSTITUTIVAS DE FACTOR SALARIAL</t>
  </si>
  <si>
    <t>OTROS GASTOS DE PERSONAL - DISTRIBUCIÓN PREVIO CONCEPTO DGPPN</t>
  </si>
  <si>
    <t>ADQUISICIÓN DE BIENES  Y SERVICIOS</t>
  </si>
  <si>
    <t>MESADAS PENSIONALES (DE PENSIONES)</t>
  </si>
  <si>
    <t>INCAPACIDADES Y LICENCIAS DE MATERNIDAD Y PATERNIDAD (NO DE PENSIONES)</t>
  </si>
  <si>
    <t>PLANES COMPLEMENTARIOS DE SALUD (NO DE PENSIONES).</t>
  </si>
  <si>
    <t>A ORGANIZACIONES INTERNACIONALES</t>
  </si>
  <si>
    <t>OTRAS TRANSFERENCIAS - DISTRIBUCIÓN PREVIO CONCEPTO DGPPN</t>
  </si>
  <si>
    <t>SENTENCIAS Y CONCILIACIONES</t>
  </si>
  <si>
    <t>IMPUESTOS</t>
  </si>
  <si>
    <t>CUOTA DE FISCALIZACIÓN Y AUDITAJE</t>
  </si>
  <si>
    <t>INCREMENTO DE LA COBERTURA DE LOS SERVICIOS DE LA RED NACIONAL DE PROTECCIÓN AL CONSUMIDOR EN EL TERRITORIO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</si>
</sst>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0.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Arial"/>
      <family val="2"/>
    </font>
    <font>
      <b/>
      <u val="double"/>
      <sz val="16"/>
      <color rgb="FF002060"/>
      <name val="Arial"/>
      <family val="2"/>
    </font>
    <font>
      <i/>
      <sz val="11"/>
      <name val="Arial"/>
      <family val="2"/>
    </font>
    <font>
      <b/>
      <sz val="11"/>
      <color theme="0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vertical="center"/>
    </xf>
    <xf numFmtId="164" fontId="3" fillId="2" borderId="0" xfId="2" applyNumberFormat="1" applyFont="1" applyFill="1" applyBorder="1" applyAlignment="1">
      <alignment vertical="center"/>
    </xf>
    <xf numFmtId="9" fontId="3" fillId="2" borderId="0" xfId="3" applyFont="1" applyFill="1" applyBorder="1" applyAlignment="1">
      <alignment vertical="center"/>
    </xf>
    <xf numFmtId="0" fontId="3" fillId="0" borderId="0" xfId="1" applyFont="1" applyAlignment="1">
      <alignment vertical="center"/>
    </xf>
    <xf numFmtId="0" fontId="5" fillId="2" borderId="0" xfId="1" applyFont="1" applyFill="1" applyAlignment="1">
      <alignment vertical="center"/>
    </xf>
    <xf numFmtId="49" fontId="5" fillId="2" borderId="0" xfId="1" quotePrefix="1" applyNumberFormat="1" applyFont="1" applyFill="1" applyAlignment="1">
      <alignment vertical="center"/>
    </xf>
    <xf numFmtId="164" fontId="3" fillId="2" borderId="0" xfId="1" applyNumberFormat="1" applyFont="1" applyFill="1" applyAlignment="1">
      <alignment vertical="center"/>
    </xf>
    <xf numFmtId="0" fontId="6" fillId="3" borderId="1" xfId="1" applyFont="1" applyFill="1" applyBorder="1" applyAlignment="1">
      <alignment horizontal="center" vertical="center"/>
    </xf>
    <xf numFmtId="164" fontId="6" fillId="3" borderId="1" xfId="2" applyNumberFormat="1" applyFont="1" applyFill="1" applyBorder="1" applyAlignment="1">
      <alignment horizontal="center" vertical="center"/>
    </xf>
    <xf numFmtId="165" fontId="6" fillId="3" borderId="1" xfId="3" applyNumberFormat="1" applyFont="1" applyFill="1" applyBorder="1" applyAlignment="1">
      <alignment horizontal="center" vertical="center" wrapText="1"/>
    </xf>
    <xf numFmtId="10" fontId="6" fillId="3" borderId="1" xfId="3" applyNumberFormat="1" applyFont="1" applyFill="1" applyBorder="1" applyAlignment="1">
      <alignment horizontal="center" vertical="center"/>
    </xf>
    <xf numFmtId="164" fontId="6" fillId="3" borderId="1" xfId="2" applyNumberFormat="1" applyFont="1" applyFill="1" applyBorder="1" applyAlignment="1">
      <alignment horizontal="center" vertical="center" wrapText="1"/>
    </xf>
    <xf numFmtId="9" fontId="6" fillId="3" borderId="1" xfId="3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left" vertical="center" wrapText="1"/>
    </xf>
    <xf numFmtId="0" fontId="7" fillId="4" borderId="1" xfId="1" applyFont="1" applyFill="1" applyBorder="1" applyAlignment="1">
      <alignment horizontal="center" vertical="center" wrapText="1"/>
    </xf>
    <xf numFmtId="164" fontId="8" fillId="4" borderId="1" xfId="2" applyNumberFormat="1" applyFont="1" applyFill="1" applyBorder="1" applyAlignment="1">
      <alignment vertical="center"/>
    </xf>
    <xf numFmtId="10" fontId="8" fillId="4" borderId="1" xfId="3" applyNumberFormat="1" applyFont="1" applyFill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7" fillId="5" borderId="1" xfId="1" applyFont="1" applyFill="1" applyBorder="1" applyAlignment="1">
      <alignment horizontal="left" vertical="center" wrapText="1"/>
    </xf>
    <xf numFmtId="0" fontId="7" fillId="5" borderId="1" xfId="1" applyFont="1" applyFill="1" applyBorder="1" applyAlignment="1">
      <alignment horizontal="center" vertical="center" wrapText="1"/>
    </xf>
    <xf numFmtId="164" fontId="8" fillId="5" borderId="1" xfId="2" applyNumberFormat="1" applyFont="1" applyFill="1" applyBorder="1" applyAlignment="1">
      <alignment vertical="center"/>
    </xf>
    <xf numFmtId="165" fontId="8" fillId="5" borderId="1" xfId="3" applyNumberFormat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 wrapText="1"/>
    </xf>
    <xf numFmtId="164" fontId="11" fillId="0" borderId="1" xfId="2" applyNumberFormat="1" applyFont="1" applyFill="1" applyBorder="1" applyAlignment="1">
      <alignment vertical="center"/>
    </xf>
    <xf numFmtId="3" fontId="11" fillId="0" borderId="1" xfId="1" applyNumberFormat="1" applyFont="1" applyBorder="1" applyAlignment="1">
      <alignment vertical="center"/>
    </xf>
    <xf numFmtId="165" fontId="11" fillId="0" borderId="1" xfId="3" applyNumberFormat="1" applyFont="1" applyFill="1" applyBorder="1" applyAlignment="1">
      <alignment horizontal="center" vertical="center"/>
    </xf>
    <xf numFmtId="165" fontId="8" fillId="4" borderId="1" xfId="3" applyNumberFormat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vertical="center"/>
    </xf>
    <xf numFmtId="0" fontId="8" fillId="4" borderId="1" xfId="1" applyFont="1" applyFill="1" applyBorder="1" applyAlignment="1">
      <alignment horizontal="center" vertical="center"/>
    </xf>
    <xf numFmtId="164" fontId="8" fillId="4" borderId="1" xfId="1" applyNumberFormat="1" applyFont="1" applyFill="1" applyBorder="1" applyAlignment="1">
      <alignment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164" fontId="12" fillId="0" borderId="0" xfId="2" applyNumberFormat="1" applyFont="1" applyFill="1" applyBorder="1" applyAlignment="1">
      <alignment vertical="center"/>
    </xf>
    <xf numFmtId="164" fontId="12" fillId="0" borderId="0" xfId="1" applyNumberFormat="1" applyFont="1" applyAlignment="1">
      <alignment vertical="center"/>
    </xf>
    <xf numFmtId="10" fontId="12" fillId="0" borderId="0" xfId="3" applyNumberFormat="1" applyFont="1" applyFill="1" applyBorder="1" applyAlignment="1">
      <alignment vertical="center"/>
    </xf>
    <xf numFmtId="165" fontId="12" fillId="0" borderId="0" xfId="3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164" fontId="3" fillId="0" borderId="0" xfId="1" applyNumberFormat="1" applyFont="1" applyAlignment="1">
      <alignment vertical="center"/>
    </xf>
    <xf numFmtId="166" fontId="3" fillId="0" borderId="0" xfId="4" applyNumberFormat="1" applyFont="1" applyFill="1" applyBorder="1" applyAlignment="1">
      <alignment vertical="center"/>
    </xf>
    <xf numFmtId="164" fontId="3" fillId="0" borderId="0" xfId="2" applyNumberFormat="1" applyFont="1" applyFill="1" applyBorder="1" applyAlignment="1">
      <alignment vertical="center"/>
    </xf>
    <xf numFmtId="9" fontId="3" fillId="0" borderId="0" xfId="3" applyFont="1" applyFill="1" applyBorder="1" applyAlignment="1">
      <alignment vertical="center"/>
    </xf>
  </cellXfs>
  <cellStyles count="5">
    <cellStyle name="Millares 2" xfId="2" xr:uid="{B48903C7-AECA-41C5-A13C-27BFFF8A4234}"/>
    <cellStyle name="Normal" xfId="0" builtinId="0"/>
    <cellStyle name="Normal 2" xfId="1" xr:uid="{9235BC07-A675-4076-9DCA-223C2E58DCA6}"/>
    <cellStyle name="Porcentaje 2" xfId="3" xr:uid="{8B49528C-34C1-466D-9164-24FA603CFDFC}"/>
    <cellStyle name="Porcentaje 3 3" xfId="4" xr:uid="{B9299635-EBEE-44F8-866B-253798E2B5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583406</xdr:colOff>
      <xdr:row>0</xdr:row>
      <xdr:rowOff>107156</xdr:rowOff>
    </xdr:from>
    <xdr:to>
      <xdr:col>0</xdr:col>
      <xdr:colOff>2726531</xdr:colOff>
      <xdr:row>5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3F6E97-EC4A-40D2-9610-766218E0B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3406" y="107156"/>
          <a:ext cx="2143125" cy="10739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.camontano\Documents\2016\PRESUPUESTO\INFORMES\EJECU%20AGREGADA%20PENDIEN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ER-METAS"/>
      <sheetName val="Hoja1"/>
      <sheetName val="REP_EPG034_EjecucionPresupuesta"/>
      <sheetName val="BASE INFORME"/>
      <sheetName val="CONSOL CUENTA"/>
      <sheetName val="APROPIACIÓN"/>
      <sheetName val="EJECU"/>
      <sheetName val="METAS-SIC"/>
    </sheetNames>
    <sheetDataSet>
      <sheetData sheetId="0" refreshError="1"/>
      <sheetData sheetId="1" refreshError="1"/>
      <sheetData sheetId="2" refreshError="1">
        <row r="32">
          <cell r="P32">
            <v>140494883000</v>
          </cell>
          <cell r="S32">
            <v>140494883000</v>
          </cell>
          <cell r="U32">
            <v>109011553434.08</v>
          </cell>
          <cell r="W32">
            <v>52683715194.550003</v>
          </cell>
          <cell r="X32">
            <v>4921250239.1999998</v>
          </cell>
          <cell r="Z32">
            <v>4272373041.46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3CCD-0910-4F9C-8BE5-D07407557F6C}">
  <sheetPr>
    <tabColor theme="7" tint="-0.249977111117893"/>
  </sheetPr>
  <dimension ref="A1:P44"/>
  <sheetViews>
    <sheetView tabSelected="1" zoomScale="80" zoomScaleNormal="80" workbookViewId="0">
      <pane xSplit="1" ySplit="7" topLeftCell="B8" activePane="bottomRight" state="frozen"/>
      <selection activeCell="E11" sqref="E11"/>
      <selection pane="topRight" activeCell="E11" sqref="E11"/>
      <selection pane="bottomLeft" activeCell="E11" sqref="E11"/>
      <selection pane="bottomRight" activeCell="C15" sqref="C15"/>
    </sheetView>
  </sheetViews>
  <sheetFormatPr baseColWidth="10" defaultColWidth="19.7109375" defaultRowHeight="15" x14ac:dyDescent="0.25"/>
  <cols>
    <col min="1" max="1" width="48.7109375" style="6" bestFit="1" customWidth="1"/>
    <col min="2" max="2" width="33.42578125" style="40" bestFit="1" customWidth="1"/>
    <col min="3" max="3" width="42.140625" style="41" customWidth="1"/>
    <col min="4" max="5" width="23.42578125" style="6" bestFit="1" customWidth="1"/>
    <col min="6" max="6" width="20.5703125" style="6" customWidth="1"/>
    <col min="7" max="7" width="23" style="43" bestFit="1" customWidth="1"/>
    <col min="8" max="8" width="18.28515625" style="6" bestFit="1" customWidth="1"/>
    <col min="9" max="9" width="23.42578125" style="43" bestFit="1" customWidth="1"/>
    <col min="10" max="10" width="23" style="43" bestFit="1" customWidth="1"/>
    <col min="11" max="11" width="20.5703125" style="43" bestFit="1" customWidth="1"/>
    <col min="12" max="12" width="15.5703125" style="44" bestFit="1" customWidth="1"/>
    <col min="13" max="13" width="21.5703125" style="43" bestFit="1" customWidth="1"/>
    <col min="14" max="14" width="20.140625" style="44" bestFit="1" customWidth="1"/>
    <col min="15" max="15" width="21.5703125" style="43" bestFit="1" customWidth="1"/>
    <col min="16" max="16" width="18.7109375" style="44" bestFit="1" customWidth="1"/>
    <col min="17" max="16384" width="19.7109375" style="6"/>
  </cols>
  <sheetData>
    <row r="1" spans="1:16" ht="29.25" customHeight="1" x14ac:dyDescent="0.25">
      <c r="A1" s="1"/>
      <c r="B1" s="2"/>
      <c r="C1" s="3" t="s">
        <v>0</v>
      </c>
      <c r="D1" s="1"/>
      <c r="E1" s="1"/>
      <c r="F1" s="1"/>
      <c r="G1" s="4"/>
      <c r="H1" s="1"/>
      <c r="I1" s="4"/>
      <c r="J1" s="4"/>
      <c r="K1" s="4"/>
      <c r="L1" s="5"/>
      <c r="M1" s="4"/>
      <c r="N1" s="5"/>
      <c r="O1" s="4"/>
      <c r="P1" s="5"/>
    </row>
    <row r="2" spans="1:16" x14ac:dyDescent="0.25">
      <c r="A2" s="1"/>
      <c r="B2" s="2"/>
      <c r="C2" s="1"/>
      <c r="D2" s="1"/>
      <c r="E2" s="1"/>
      <c r="F2" s="1"/>
      <c r="G2" s="4"/>
      <c r="H2" s="1"/>
      <c r="I2" s="4"/>
      <c r="J2" s="4"/>
      <c r="K2" s="4"/>
      <c r="L2" s="5"/>
      <c r="M2" s="4"/>
      <c r="N2" s="5"/>
      <c r="O2" s="4"/>
      <c r="P2" s="5"/>
    </row>
    <row r="3" spans="1:16" x14ac:dyDescent="0.25">
      <c r="A3" s="1"/>
      <c r="B3" s="2"/>
      <c r="C3" s="7" t="s">
        <v>1</v>
      </c>
      <c r="D3" s="1"/>
      <c r="E3" s="1"/>
      <c r="F3" s="1"/>
      <c r="G3" s="4"/>
      <c r="H3" s="1"/>
      <c r="I3" s="4"/>
      <c r="J3" s="4"/>
      <c r="K3" s="4"/>
      <c r="L3" s="5"/>
      <c r="M3" s="4"/>
      <c r="N3" s="5"/>
      <c r="O3" s="4"/>
      <c r="P3" s="5"/>
    </row>
    <row r="4" spans="1:16" x14ac:dyDescent="0.25">
      <c r="A4" s="1"/>
      <c r="B4" s="2"/>
      <c r="C4" s="8" t="s">
        <v>2</v>
      </c>
      <c r="D4" s="1"/>
      <c r="E4" s="1"/>
      <c r="F4" s="1"/>
      <c r="G4" s="4"/>
      <c r="H4" s="1"/>
      <c r="I4" s="4"/>
      <c r="J4" s="4"/>
      <c r="K4" s="4"/>
      <c r="L4" s="5"/>
      <c r="M4" s="4"/>
      <c r="N4" s="5"/>
      <c r="O4" s="4"/>
      <c r="P4" s="5"/>
    </row>
    <row r="5" spans="1:16" x14ac:dyDescent="0.25">
      <c r="A5" s="1"/>
      <c r="B5" s="2"/>
      <c r="C5" s="7" t="s">
        <v>3</v>
      </c>
      <c r="D5" s="1"/>
      <c r="E5" s="1"/>
      <c r="F5" s="1"/>
      <c r="G5" s="4"/>
      <c r="H5" s="1"/>
      <c r="I5" s="4"/>
      <c r="J5" s="4"/>
      <c r="K5" s="4"/>
      <c r="L5" s="5"/>
      <c r="M5" s="4"/>
      <c r="N5" s="5"/>
      <c r="O5" s="4"/>
      <c r="P5" s="5"/>
    </row>
    <row r="6" spans="1:16" x14ac:dyDescent="0.25">
      <c r="A6" s="1"/>
      <c r="B6" s="2"/>
      <c r="C6" s="9"/>
      <c r="D6" s="1"/>
      <c r="E6" s="1"/>
      <c r="F6" s="1"/>
      <c r="G6" s="4"/>
      <c r="H6" s="1"/>
      <c r="I6" s="4"/>
      <c r="J6" s="4"/>
      <c r="K6" s="4"/>
      <c r="L6" s="5"/>
      <c r="M6" s="4"/>
      <c r="N6" s="5"/>
      <c r="O6" s="4"/>
      <c r="P6" s="5"/>
    </row>
    <row r="7" spans="1:16" ht="30" x14ac:dyDescent="0.25">
      <c r="A7" s="10" t="s">
        <v>4</v>
      </c>
      <c r="B7" s="10" t="s">
        <v>5</v>
      </c>
      <c r="C7" s="11" t="s">
        <v>6</v>
      </c>
      <c r="D7" s="11" t="s">
        <v>7</v>
      </c>
      <c r="E7" s="11" t="s">
        <v>8</v>
      </c>
      <c r="F7" s="12" t="s">
        <v>9</v>
      </c>
      <c r="G7" s="11" t="s">
        <v>10</v>
      </c>
      <c r="H7" s="13" t="s">
        <v>11</v>
      </c>
      <c r="I7" s="11" t="s">
        <v>12</v>
      </c>
      <c r="J7" s="11" t="s">
        <v>13</v>
      </c>
      <c r="K7" s="14" t="s">
        <v>14</v>
      </c>
      <c r="L7" s="15" t="s">
        <v>15</v>
      </c>
      <c r="M7" s="14" t="s">
        <v>16</v>
      </c>
      <c r="N7" s="15" t="s">
        <v>17</v>
      </c>
      <c r="O7" s="14" t="s">
        <v>18</v>
      </c>
      <c r="P7" s="15" t="s">
        <v>19</v>
      </c>
    </row>
    <row r="8" spans="1:16" s="20" customFormat="1" ht="15.75" x14ac:dyDescent="0.25">
      <c r="A8" s="16" t="s">
        <v>20</v>
      </c>
      <c r="B8" s="17" t="s">
        <v>21</v>
      </c>
      <c r="C8" s="18">
        <v>234207310000</v>
      </c>
      <c r="D8" s="18">
        <v>234207310000</v>
      </c>
      <c r="E8" s="18">
        <v>51887933960.799995</v>
      </c>
      <c r="F8" s="19">
        <v>0.22154703011105842</v>
      </c>
      <c r="G8" s="18">
        <v>11445155857.76</v>
      </c>
      <c r="H8" s="19">
        <v>4.8867628673759156E-2</v>
      </c>
      <c r="I8" s="18">
        <v>146032618969.35999</v>
      </c>
      <c r="J8" s="18">
        <v>11445155857.76</v>
      </c>
      <c r="K8" s="18">
        <v>88174691030.639999</v>
      </c>
      <c r="L8" s="19">
        <v>0.37648137895712991</v>
      </c>
      <c r="M8" s="18">
        <v>182319376039.20001</v>
      </c>
      <c r="N8" s="19">
        <v>0.77845296988894164</v>
      </c>
      <c r="O8" s="18">
        <v>222762154142.24002</v>
      </c>
      <c r="P8" s="19">
        <v>0.95113237132624096</v>
      </c>
    </row>
    <row r="9" spans="1:16" s="20" customFormat="1" ht="15.75" x14ac:dyDescent="0.25">
      <c r="A9" s="21" t="s">
        <v>22</v>
      </c>
      <c r="B9" s="22" t="s">
        <v>23</v>
      </c>
      <c r="C9" s="23">
        <v>101064838000</v>
      </c>
      <c r="D9" s="23">
        <v>101064838000</v>
      </c>
      <c r="E9" s="23">
        <v>10102687642</v>
      </c>
      <c r="F9" s="24">
        <v>9.9962438390293562E-2</v>
      </c>
      <c r="G9" s="23">
        <v>10093841552</v>
      </c>
      <c r="H9" s="24">
        <v>9.987490953084989E-2</v>
      </c>
      <c r="I9" s="23">
        <v>95978004000</v>
      </c>
      <c r="J9" s="23">
        <v>10093841552</v>
      </c>
      <c r="K9" s="23">
        <v>5086834000</v>
      </c>
      <c r="L9" s="24">
        <v>5.0332381673634109E-2</v>
      </c>
      <c r="M9" s="23">
        <v>90962150358</v>
      </c>
      <c r="N9" s="24">
        <v>0.90003756160970638</v>
      </c>
      <c r="O9" s="23">
        <v>90970996448</v>
      </c>
      <c r="P9" s="24">
        <v>0.90012509046915012</v>
      </c>
    </row>
    <row r="10" spans="1:16" x14ac:dyDescent="0.25">
      <c r="A10" s="25" t="s">
        <v>70</v>
      </c>
      <c r="B10" s="26" t="s">
        <v>24</v>
      </c>
      <c r="C10" s="27">
        <v>57593837000</v>
      </c>
      <c r="D10" s="28">
        <v>57593837000</v>
      </c>
      <c r="E10" s="28">
        <v>7830488702</v>
      </c>
      <c r="F10" s="29">
        <v>0.13596053171453049</v>
      </c>
      <c r="G10" s="27">
        <v>7826478851</v>
      </c>
      <c r="H10" s="29">
        <v>0.13589090879637</v>
      </c>
      <c r="I10" s="27">
        <v>57593837000</v>
      </c>
      <c r="J10" s="27">
        <v>7826478851</v>
      </c>
      <c r="K10" s="27">
        <v>0</v>
      </c>
      <c r="L10" s="29">
        <v>0</v>
      </c>
      <c r="M10" s="27">
        <v>49763348298</v>
      </c>
      <c r="N10" s="29">
        <v>0.86403946828546951</v>
      </c>
      <c r="O10" s="27">
        <v>49767358149</v>
      </c>
      <c r="P10" s="29">
        <v>0.86410909120363</v>
      </c>
    </row>
    <row r="11" spans="1:16" x14ac:dyDescent="0.25">
      <c r="A11" s="25" t="s">
        <v>71</v>
      </c>
      <c r="B11" s="26" t="s">
        <v>25</v>
      </c>
      <c r="C11" s="27">
        <v>22328463000</v>
      </c>
      <c r="D11" s="28">
        <v>22328463000</v>
      </c>
      <c r="E11" s="28">
        <v>1561848268</v>
      </c>
      <c r="F11" s="29">
        <v>6.994875858674196E-2</v>
      </c>
      <c r="G11" s="27">
        <v>1561848268</v>
      </c>
      <c r="H11" s="29">
        <v>6.994875858674196E-2</v>
      </c>
      <c r="I11" s="27">
        <v>22328463000</v>
      </c>
      <c r="J11" s="27">
        <v>1561848268</v>
      </c>
      <c r="K11" s="27">
        <v>0</v>
      </c>
      <c r="L11" s="29">
        <v>0</v>
      </c>
      <c r="M11" s="27">
        <v>20766614732</v>
      </c>
      <c r="N11" s="29">
        <v>0.93005124141325801</v>
      </c>
      <c r="O11" s="27">
        <v>20766614732</v>
      </c>
      <c r="P11" s="29">
        <v>0.93005124141325801</v>
      </c>
    </row>
    <row r="12" spans="1:16" ht="28.5" x14ac:dyDescent="0.25">
      <c r="A12" s="25" t="s">
        <v>72</v>
      </c>
      <c r="B12" s="26" t="s">
        <v>26</v>
      </c>
      <c r="C12" s="27">
        <v>16055704000</v>
      </c>
      <c r="D12" s="28">
        <v>16055704000</v>
      </c>
      <c r="E12" s="28">
        <v>710350672</v>
      </c>
      <c r="F12" s="29">
        <v>4.4242885394499054E-2</v>
      </c>
      <c r="G12" s="27">
        <v>705514433</v>
      </c>
      <c r="H12" s="29">
        <v>4.3941669141384268E-2</v>
      </c>
      <c r="I12" s="27">
        <v>16055704000</v>
      </c>
      <c r="J12" s="27">
        <v>705514433</v>
      </c>
      <c r="K12" s="27">
        <v>0</v>
      </c>
      <c r="L12" s="29">
        <v>0</v>
      </c>
      <c r="M12" s="27">
        <v>15345353328</v>
      </c>
      <c r="N12" s="29">
        <v>0.95575711460550095</v>
      </c>
      <c r="O12" s="27">
        <v>15350189567</v>
      </c>
      <c r="P12" s="29">
        <v>0.95605833085861569</v>
      </c>
    </row>
    <row r="13" spans="1:16" ht="28.5" x14ac:dyDescent="0.25">
      <c r="A13" s="25" t="s">
        <v>73</v>
      </c>
      <c r="B13" s="26" t="s">
        <v>27</v>
      </c>
      <c r="C13" s="27">
        <v>5086834000</v>
      </c>
      <c r="D13" s="28">
        <v>5086834000</v>
      </c>
      <c r="E13" s="28">
        <v>0</v>
      </c>
      <c r="F13" s="29">
        <v>0</v>
      </c>
      <c r="G13" s="27">
        <v>0</v>
      </c>
      <c r="H13" s="29">
        <v>0</v>
      </c>
      <c r="I13" s="27">
        <v>0</v>
      </c>
      <c r="J13" s="27">
        <v>0</v>
      </c>
      <c r="K13" s="27">
        <v>5086834000</v>
      </c>
      <c r="L13" s="29">
        <v>0</v>
      </c>
      <c r="M13" s="27">
        <v>5086834000</v>
      </c>
      <c r="N13" s="29">
        <v>0</v>
      </c>
      <c r="O13" s="27">
        <v>5086834000</v>
      </c>
      <c r="P13" s="29">
        <v>0</v>
      </c>
    </row>
    <row r="14" spans="1:16" s="20" customFormat="1" ht="15" customHeight="1" x14ac:dyDescent="0.25">
      <c r="A14" s="21" t="s">
        <v>28</v>
      </c>
      <c r="B14" s="22" t="s">
        <v>29</v>
      </c>
      <c r="C14" s="23">
        <v>87208609000</v>
      </c>
      <c r="D14" s="23">
        <v>87208609000</v>
      </c>
      <c r="E14" s="23">
        <v>41499676070.959999</v>
      </c>
      <c r="F14" s="24">
        <v>0.47586673548433733</v>
      </c>
      <c r="G14" s="23">
        <v>1163944114.9200001</v>
      </c>
      <c r="H14" s="24">
        <v>1.334666529218463E-2</v>
      </c>
      <c r="I14" s="23">
        <v>45025846969.360001</v>
      </c>
      <c r="J14" s="23">
        <v>1163944114.9200001</v>
      </c>
      <c r="K14" s="23">
        <v>42182762030.639999</v>
      </c>
      <c r="L14" s="24">
        <v>0.48369951676032352</v>
      </c>
      <c r="M14" s="23">
        <v>45708932929.040001</v>
      </c>
      <c r="N14" s="24">
        <v>0.52413326451566267</v>
      </c>
      <c r="O14" s="23">
        <v>86044664885.080002</v>
      </c>
      <c r="P14" s="24">
        <v>0.98665333470781535</v>
      </c>
    </row>
    <row r="15" spans="1:16" x14ac:dyDescent="0.25">
      <c r="A15" s="25" t="s">
        <v>74</v>
      </c>
      <c r="B15" s="26" t="s">
        <v>29</v>
      </c>
      <c r="C15" s="27">
        <v>87208609000</v>
      </c>
      <c r="D15" s="28">
        <v>87208609000</v>
      </c>
      <c r="E15" s="28">
        <v>41499676070.959999</v>
      </c>
      <c r="F15" s="29">
        <v>0.47586673548433733</v>
      </c>
      <c r="G15" s="27">
        <v>1163944114.9200001</v>
      </c>
      <c r="H15" s="29">
        <v>1.334666529218463E-2</v>
      </c>
      <c r="I15" s="27">
        <v>45025846969.360001</v>
      </c>
      <c r="J15" s="27">
        <v>1163944114.9200001</v>
      </c>
      <c r="K15" s="27">
        <v>42182762030.639999</v>
      </c>
      <c r="L15" s="29">
        <v>0.48369951676032352</v>
      </c>
      <c r="M15" s="27">
        <v>45708932929.040001</v>
      </c>
      <c r="N15" s="29">
        <v>0.52413326451566267</v>
      </c>
      <c r="O15" s="27">
        <v>86044664885.080002</v>
      </c>
      <c r="P15" s="29">
        <v>0.98665333470781535</v>
      </c>
    </row>
    <row r="16" spans="1:16" s="20" customFormat="1" ht="15.75" x14ac:dyDescent="0.25">
      <c r="A16" s="21" t="s">
        <v>30</v>
      </c>
      <c r="B16" s="22" t="s">
        <v>31</v>
      </c>
      <c r="C16" s="23">
        <v>45163448000</v>
      </c>
      <c r="D16" s="23">
        <v>45163448000</v>
      </c>
      <c r="E16" s="23">
        <v>285570247.84000003</v>
      </c>
      <c r="F16" s="24">
        <v>6.3230391054287976E-3</v>
      </c>
      <c r="G16" s="23">
        <v>187370190.84</v>
      </c>
      <c r="H16" s="24">
        <v>4.1487131549389229E-3</v>
      </c>
      <c r="I16" s="23">
        <v>5028768000</v>
      </c>
      <c r="J16" s="23">
        <v>187370190.84</v>
      </c>
      <c r="K16" s="23">
        <v>40134680000</v>
      </c>
      <c r="L16" s="24">
        <v>0.88865402836382201</v>
      </c>
      <c r="M16" s="23">
        <v>44877877752.160004</v>
      </c>
      <c r="N16" s="24">
        <v>0.99367696089457125</v>
      </c>
      <c r="O16" s="23">
        <v>44976077809.160004</v>
      </c>
      <c r="P16" s="24">
        <v>0.99585128684506119</v>
      </c>
    </row>
    <row r="17" spans="1:16" x14ac:dyDescent="0.25">
      <c r="A17" s="25" t="s">
        <v>75</v>
      </c>
      <c r="B17" s="26" t="s">
        <v>32</v>
      </c>
      <c r="C17" s="27">
        <v>586957000</v>
      </c>
      <c r="D17" s="28">
        <v>586957000</v>
      </c>
      <c r="E17" s="28">
        <v>72853726.840000004</v>
      </c>
      <c r="F17" s="29">
        <v>0.12412106311024487</v>
      </c>
      <c r="G17" s="27">
        <v>72853726.840000004</v>
      </c>
      <c r="H17" s="29">
        <v>0.12412106311024487</v>
      </c>
      <c r="I17" s="27">
        <v>586957000</v>
      </c>
      <c r="J17" s="27">
        <v>72853726.840000004</v>
      </c>
      <c r="K17" s="27">
        <v>0</v>
      </c>
      <c r="L17" s="29">
        <v>0</v>
      </c>
      <c r="M17" s="27">
        <v>514103273.15999997</v>
      </c>
      <c r="N17" s="29">
        <v>0.87587893688975504</v>
      </c>
      <c r="O17" s="27">
        <v>514103273.15999997</v>
      </c>
      <c r="P17" s="29">
        <v>0.87587893688975504</v>
      </c>
    </row>
    <row r="18" spans="1:16" ht="42.75" x14ac:dyDescent="0.25">
      <c r="A18" s="25" t="s">
        <v>76</v>
      </c>
      <c r="B18" s="26" t="s">
        <v>33</v>
      </c>
      <c r="C18" s="27">
        <v>89975000</v>
      </c>
      <c r="D18" s="28">
        <v>89975000</v>
      </c>
      <c r="E18" s="28">
        <v>26178619</v>
      </c>
      <c r="F18" s="29">
        <v>0.29095436510141703</v>
      </c>
      <c r="G18" s="27">
        <v>26178619</v>
      </c>
      <c r="H18" s="29">
        <v>0.29095436510141703</v>
      </c>
      <c r="I18" s="27">
        <v>89975000</v>
      </c>
      <c r="J18" s="27">
        <v>26178619</v>
      </c>
      <c r="K18" s="27">
        <v>0</v>
      </c>
      <c r="L18" s="29">
        <v>0</v>
      </c>
      <c r="M18" s="27">
        <v>63796381</v>
      </c>
      <c r="N18" s="29">
        <v>0.70904563489858297</v>
      </c>
      <c r="O18" s="27">
        <v>63796381</v>
      </c>
      <c r="P18" s="29">
        <v>0.70904563489858297</v>
      </c>
    </row>
    <row r="19" spans="1:16" ht="28.5" x14ac:dyDescent="0.25">
      <c r="A19" s="25" t="s">
        <v>77</v>
      </c>
      <c r="B19" s="26" t="s">
        <v>34</v>
      </c>
      <c r="C19" s="27">
        <v>892102000</v>
      </c>
      <c r="D19" s="28">
        <v>892102000</v>
      </c>
      <c r="E19" s="28">
        <v>87671745</v>
      </c>
      <c r="F19" s="29">
        <v>9.8275471863082928E-2</v>
      </c>
      <c r="G19" s="27">
        <v>87671745</v>
      </c>
      <c r="H19" s="29">
        <v>9.8275471863082928E-2</v>
      </c>
      <c r="I19" s="27">
        <v>892102000</v>
      </c>
      <c r="J19" s="27">
        <v>87671745</v>
      </c>
      <c r="K19" s="27">
        <v>0</v>
      </c>
      <c r="L19" s="29">
        <v>0</v>
      </c>
      <c r="M19" s="27">
        <v>804430255</v>
      </c>
      <c r="N19" s="29">
        <v>0.90172452813691706</v>
      </c>
      <c r="O19" s="27">
        <v>804430255</v>
      </c>
      <c r="P19" s="29">
        <v>0.90172452813691706</v>
      </c>
    </row>
    <row r="20" spans="1:16" x14ac:dyDescent="0.25">
      <c r="A20" s="25" t="s">
        <v>78</v>
      </c>
      <c r="B20" s="26" t="s">
        <v>35</v>
      </c>
      <c r="C20" s="27">
        <v>290675000</v>
      </c>
      <c r="D20" s="28">
        <v>290675000</v>
      </c>
      <c r="E20" s="28">
        <v>0</v>
      </c>
      <c r="F20" s="29">
        <v>0</v>
      </c>
      <c r="G20" s="27">
        <v>0</v>
      </c>
      <c r="H20" s="29">
        <v>0</v>
      </c>
      <c r="I20" s="27">
        <v>0</v>
      </c>
      <c r="J20" s="27">
        <v>0</v>
      </c>
      <c r="K20" s="27">
        <v>290675000</v>
      </c>
      <c r="L20" s="29">
        <v>1</v>
      </c>
      <c r="M20" s="27">
        <v>290675000</v>
      </c>
      <c r="N20" s="29">
        <v>1</v>
      </c>
      <c r="O20" s="27">
        <v>290675000</v>
      </c>
      <c r="P20" s="29">
        <v>1</v>
      </c>
    </row>
    <row r="21" spans="1:16" ht="28.5" x14ac:dyDescent="0.25">
      <c r="A21" s="25" t="s">
        <v>79</v>
      </c>
      <c r="B21" s="26" t="s">
        <v>36</v>
      </c>
      <c r="C21" s="27">
        <v>39844005000</v>
      </c>
      <c r="D21" s="28">
        <v>39844005000</v>
      </c>
      <c r="E21" s="28">
        <v>0</v>
      </c>
      <c r="F21" s="29">
        <v>0</v>
      </c>
      <c r="G21" s="27">
        <v>0</v>
      </c>
      <c r="H21" s="29">
        <v>0</v>
      </c>
      <c r="I21" s="27">
        <v>0</v>
      </c>
      <c r="J21" s="27">
        <v>0</v>
      </c>
      <c r="K21" s="27">
        <v>39844005000</v>
      </c>
      <c r="L21" s="29">
        <v>1</v>
      </c>
      <c r="M21" s="27">
        <v>39844005000</v>
      </c>
      <c r="N21" s="29">
        <v>1</v>
      </c>
      <c r="O21" s="27">
        <v>39844005000</v>
      </c>
      <c r="P21" s="29">
        <v>1</v>
      </c>
    </row>
    <row r="22" spans="1:16" x14ac:dyDescent="0.25">
      <c r="A22" s="25" t="s">
        <v>80</v>
      </c>
      <c r="B22" s="26" t="s">
        <v>37</v>
      </c>
      <c r="C22" s="27">
        <v>3459734000</v>
      </c>
      <c r="D22" s="28">
        <v>3459734000</v>
      </c>
      <c r="E22" s="28">
        <v>98866157</v>
      </c>
      <c r="F22" s="29">
        <v>2.8576230716003022E-2</v>
      </c>
      <c r="G22" s="27">
        <v>666100</v>
      </c>
      <c r="H22" s="29">
        <v>1.925292522488723E-4</v>
      </c>
      <c r="I22" s="27">
        <v>3459734000</v>
      </c>
      <c r="J22" s="27">
        <v>666100</v>
      </c>
      <c r="K22" s="27">
        <v>0</v>
      </c>
      <c r="L22" s="29">
        <v>0</v>
      </c>
      <c r="M22" s="27">
        <v>3360867843</v>
      </c>
      <c r="N22" s="29">
        <v>0.97142376928399699</v>
      </c>
      <c r="O22" s="27">
        <v>3459067900</v>
      </c>
      <c r="P22" s="29">
        <v>0.99980747074775111</v>
      </c>
    </row>
    <row r="23" spans="1:16" ht="30" x14ac:dyDescent="0.25">
      <c r="A23" s="21" t="s">
        <v>38</v>
      </c>
      <c r="B23" s="22" t="s">
        <v>39</v>
      </c>
      <c r="C23" s="23">
        <v>770415000</v>
      </c>
      <c r="D23" s="23">
        <v>770415000</v>
      </c>
      <c r="E23" s="23">
        <v>0</v>
      </c>
      <c r="F23" s="24">
        <v>0</v>
      </c>
      <c r="G23" s="23">
        <v>0</v>
      </c>
      <c r="H23" s="24">
        <v>0</v>
      </c>
      <c r="I23" s="23">
        <v>0</v>
      </c>
      <c r="J23" s="23">
        <v>0</v>
      </c>
      <c r="K23" s="23">
        <v>770415000</v>
      </c>
      <c r="L23" s="24">
        <v>1</v>
      </c>
      <c r="M23" s="23">
        <v>770415000</v>
      </c>
      <c r="N23" s="24">
        <v>1</v>
      </c>
      <c r="O23" s="23">
        <v>770415000</v>
      </c>
      <c r="P23" s="24">
        <v>1</v>
      </c>
    </row>
    <row r="24" spans="1:16" x14ac:dyDescent="0.25">
      <c r="A24" s="25" t="s">
        <v>81</v>
      </c>
      <c r="B24" s="26" t="s">
        <v>40</v>
      </c>
      <c r="C24" s="27">
        <v>3940000</v>
      </c>
      <c r="D24" s="28">
        <v>3940000</v>
      </c>
      <c r="E24" s="28">
        <v>0</v>
      </c>
      <c r="F24" s="29">
        <v>0</v>
      </c>
      <c r="G24" s="27">
        <v>0</v>
      </c>
      <c r="H24" s="29">
        <v>0</v>
      </c>
      <c r="I24" s="27">
        <v>0</v>
      </c>
      <c r="J24" s="27">
        <v>0</v>
      </c>
      <c r="K24" s="27">
        <v>3940000</v>
      </c>
      <c r="L24" s="29">
        <v>1</v>
      </c>
      <c r="M24" s="27">
        <v>3940000</v>
      </c>
      <c r="N24" s="29">
        <v>1</v>
      </c>
      <c r="O24" s="27">
        <v>3940000</v>
      </c>
      <c r="P24" s="29">
        <v>1</v>
      </c>
    </row>
    <row r="25" spans="1:16" s="20" customFormat="1" ht="15.75" x14ac:dyDescent="0.25">
      <c r="A25" s="25" t="s">
        <v>82</v>
      </c>
      <c r="B25" s="26" t="s">
        <v>41</v>
      </c>
      <c r="C25" s="27">
        <v>766475000</v>
      </c>
      <c r="D25" s="28">
        <v>766475000</v>
      </c>
      <c r="E25" s="28">
        <v>0</v>
      </c>
      <c r="F25" s="29">
        <v>0</v>
      </c>
      <c r="G25" s="27">
        <v>0</v>
      </c>
      <c r="H25" s="29">
        <v>0</v>
      </c>
      <c r="I25" s="27">
        <v>0</v>
      </c>
      <c r="J25" s="27">
        <v>0</v>
      </c>
      <c r="K25" s="27">
        <v>766475000</v>
      </c>
      <c r="L25" s="29">
        <v>1</v>
      </c>
      <c r="M25" s="27">
        <v>766475000</v>
      </c>
      <c r="N25" s="29">
        <v>1</v>
      </c>
      <c r="O25" s="27">
        <v>766475000</v>
      </c>
      <c r="P25" s="29">
        <v>1</v>
      </c>
    </row>
    <row r="26" spans="1:16" x14ac:dyDescent="0.25">
      <c r="A26" s="16" t="s">
        <v>42</v>
      </c>
      <c r="B26" s="17" t="s">
        <v>43</v>
      </c>
      <c r="C26" s="18">
        <v>75790516321</v>
      </c>
      <c r="D26" s="18">
        <v>75790516321</v>
      </c>
      <c r="E26" s="18">
        <v>57769282714.82</v>
      </c>
      <c r="F26" s="30">
        <v>0.76222310546277827</v>
      </c>
      <c r="G26" s="18">
        <v>1200258045</v>
      </c>
      <c r="H26" s="30">
        <v>1.5836520230532235E-2</v>
      </c>
      <c r="I26" s="18">
        <v>68102871783.410004</v>
      </c>
      <c r="J26" s="18">
        <v>1200258045</v>
      </c>
      <c r="K26" s="18">
        <v>7687644537.5900002</v>
      </c>
      <c r="L26" s="30">
        <v>0.10143280334745405</v>
      </c>
      <c r="M26" s="18">
        <v>18021233606.18</v>
      </c>
      <c r="N26" s="30">
        <v>0.23777689453722176</v>
      </c>
      <c r="O26" s="18">
        <v>73975392376</v>
      </c>
      <c r="P26" s="30">
        <v>0.97605077741768775</v>
      </c>
    </row>
    <row r="27" spans="1:16" ht="57" x14ac:dyDescent="0.25">
      <c r="A27" s="25" t="s">
        <v>83</v>
      </c>
      <c r="B27" s="25" t="s">
        <v>44</v>
      </c>
      <c r="C27" s="27">
        <v>2548830938</v>
      </c>
      <c r="D27" s="27">
        <v>2548830938</v>
      </c>
      <c r="E27" s="27">
        <v>2548830938</v>
      </c>
      <c r="F27" s="29">
        <v>1</v>
      </c>
      <c r="G27" s="27">
        <v>0</v>
      </c>
      <c r="H27" s="29">
        <v>0</v>
      </c>
      <c r="I27" s="27">
        <v>2548830938</v>
      </c>
      <c r="J27" s="27">
        <v>0</v>
      </c>
      <c r="K27" s="27">
        <v>0</v>
      </c>
      <c r="L27" s="29">
        <v>0</v>
      </c>
      <c r="M27" s="27">
        <v>0</v>
      </c>
      <c r="N27" s="29">
        <v>0</v>
      </c>
      <c r="O27" s="27">
        <v>2548830938</v>
      </c>
      <c r="P27" s="29">
        <v>1</v>
      </c>
    </row>
    <row r="28" spans="1:16" ht="42.75" x14ac:dyDescent="0.25">
      <c r="A28" s="25" t="s">
        <v>45</v>
      </c>
      <c r="B28" s="25" t="s">
        <v>46</v>
      </c>
      <c r="C28" s="27">
        <v>7627347813</v>
      </c>
      <c r="D28" s="27">
        <v>7627347813</v>
      </c>
      <c r="E28" s="27">
        <v>7518813336</v>
      </c>
      <c r="F28" s="29">
        <v>0.98577035167912308</v>
      </c>
      <c r="G28" s="27">
        <v>186195098</v>
      </c>
      <c r="H28" s="29">
        <v>2.4411512699427491E-2</v>
      </c>
      <c r="I28" s="27">
        <v>7626503571</v>
      </c>
      <c r="J28" s="27">
        <v>186195098</v>
      </c>
      <c r="K28" s="27">
        <v>844242</v>
      </c>
      <c r="L28" s="29">
        <v>1.1068618092400083E-4</v>
      </c>
      <c r="M28" s="27">
        <v>108534477</v>
      </c>
      <c r="N28" s="29">
        <v>1.422964832087696E-2</v>
      </c>
      <c r="O28" s="27">
        <v>7441152715</v>
      </c>
      <c r="P28" s="29">
        <v>0.97558848730057246</v>
      </c>
    </row>
    <row r="29" spans="1:16" ht="42.75" x14ac:dyDescent="0.25">
      <c r="A29" s="25" t="s">
        <v>47</v>
      </c>
      <c r="B29" s="25" t="s">
        <v>48</v>
      </c>
      <c r="C29" s="27">
        <v>7701169062</v>
      </c>
      <c r="D29" s="27">
        <v>7701169062</v>
      </c>
      <c r="E29" s="27">
        <v>6370907493</v>
      </c>
      <c r="F29" s="29">
        <v>0.827264982979801</v>
      </c>
      <c r="G29" s="27">
        <v>174371619</v>
      </c>
      <c r="H29" s="29">
        <v>2.2642227121126925E-2</v>
      </c>
      <c r="I29" s="27">
        <v>7156702020</v>
      </c>
      <c r="J29" s="27">
        <v>174371619</v>
      </c>
      <c r="K29" s="27">
        <v>544467042</v>
      </c>
      <c r="L29" s="29">
        <v>7.0699271450431117E-2</v>
      </c>
      <c r="M29" s="27">
        <v>1330261569</v>
      </c>
      <c r="N29" s="29">
        <v>0.172735017020199</v>
      </c>
      <c r="O29" s="27">
        <v>7526797443</v>
      </c>
      <c r="P29" s="29">
        <v>0.97735777287887304</v>
      </c>
    </row>
    <row r="30" spans="1:16" ht="42.75" x14ac:dyDescent="0.25">
      <c r="A30" s="25" t="s">
        <v>49</v>
      </c>
      <c r="B30" s="25" t="s">
        <v>50</v>
      </c>
      <c r="C30" s="27">
        <v>3200000000</v>
      </c>
      <c r="D30" s="27">
        <v>3200000000</v>
      </c>
      <c r="E30" s="27">
        <v>3189318712</v>
      </c>
      <c r="F30" s="29">
        <v>0.99666209750000001</v>
      </c>
      <c r="G30" s="27">
        <v>133097503</v>
      </c>
      <c r="H30" s="29">
        <v>4.1592969687500002E-2</v>
      </c>
      <c r="I30" s="27">
        <v>3197377908</v>
      </c>
      <c r="J30" s="27">
        <v>133097503</v>
      </c>
      <c r="K30" s="27">
        <v>2622092</v>
      </c>
      <c r="L30" s="29">
        <v>8.1940375000000005E-4</v>
      </c>
      <c r="M30" s="27">
        <v>10681288</v>
      </c>
      <c r="N30" s="29">
        <v>3.3379025E-3</v>
      </c>
      <c r="O30" s="27">
        <v>3066902497</v>
      </c>
      <c r="P30" s="29">
        <v>0.95840703031249996</v>
      </c>
    </row>
    <row r="31" spans="1:16" ht="28.5" x14ac:dyDescent="0.25">
      <c r="A31" s="25" t="s">
        <v>51</v>
      </c>
      <c r="B31" s="25" t="s">
        <v>52</v>
      </c>
      <c r="C31" s="27">
        <v>2300000000</v>
      </c>
      <c r="D31" s="27">
        <v>2300000000</v>
      </c>
      <c r="E31" s="27">
        <v>2267223331</v>
      </c>
      <c r="F31" s="29">
        <v>0.98574927434782611</v>
      </c>
      <c r="G31" s="27">
        <v>106650001</v>
      </c>
      <c r="H31" s="29">
        <v>4.6369565652173914E-2</v>
      </c>
      <c r="I31" s="27">
        <v>2267223331</v>
      </c>
      <c r="J31" s="27">
        <v>106650001</v>
      </c>
      <c r="K31" s="27">
        <v>32776669</v>
      </c>
      <c r="L31" s="29">
        <v>1.4250725652173913E-2</v>
      </c>
      <c r="M31" s="27">
        <v>32776669</v>
      </c>
      <c r="N31" s="29">
        <v>1.4250725652173913E-2</v>
      </c>
      <c r="O31" s="27">
        <v>2193349999</v>
      </c>
      <c r="P31" s="29">
        <v>0.95363043434782613</v>
      </c>
    </row>
    <row r="32" spans="1:16" ht="99.75" x14ac:dyDescent="0.25">
      <c r="A32" s="25" t="s">
        <v>53</v>
      </c>
      <c r="B32" s="25" t="s">
        <v>54</v>
      </c>
      <c r="C32" s="27">
        <v>3230000000</v>
      </c>
      <c r="D32" s="27">
        <v>3230000000</v>
      </c>
      <c r="E32" s="27">
        <v>2808156953</v>
      </c>
      <c r="F32" s="29">
        <v>0.8693984374613003</v>
      </c>
      <c r="G32" s="27">
        <v>128162391</v>
      </c>
      <c r="H32" s="29">
        <v>3.9678758823529413E-2</v>
      </c>
      <c r="I32" s="27">
        <v>3129746429</v>
      </c>
      <c r="J32" s="27">
        <v>128162391</v>
      </c>
      <c r="K32" s="27">
        <v>100253571</v>
      </c>
      <c r="L32" s="29">
        <v>3.1038257275541797E-2</v>
      </c>
      <c r="M32" s="27">
        <v>421843047</v>
      </c>
      <c r="N32" s="29">
        <v>0.1306015625386997</v>
      </c>
      <c r="O32" s="27">
        <v>3101837609</v>
      </c>
      <c r="P32" s="29">
        <v>0.96032124117647055</v>
      </c>
    </row>
    <row r="33" spans="1:16" ht="42.75" x14ac:dyDescent="0.25">
      <c r="A33" s="25" t="s">
        <v>55</v>
      </c>
      <c r="B33" s="25" t="s">
        <v>56</v>
      </c>
      <c r="C33" s="27">
        <v>7905000000</v>
      </c>
      <c r="D33" s="27">
        <v>7905000000</v>
      </c>
      <c r="E33" s="27">
        <v>7652080298</v>
      </c>
      <c r="F33" s="29">
        <v>0.96800509778621124</v>
      </c>
      <c r="G33" s="27">
        <v>275079083</v>
      </c>
      <c r="H33" s="29">
        <v>3.4798112966476911E-2</v>
      </c>
      <c r="I33" s="27">
        <v>7898270039</v>
      </c>
      <c r="J33" s="27">
        <v>275079083</v>
      </c>
      <c r="K33" s="27">
        <v>6729961</v>
      </c>
      <c r="L33" s="29">
        <v>8.5135496521189123E-4</v>
      </c>
      <c r="M33" s="27">
        <v>252919702</v>
      </c>
      <c r="N33" s="29">
        <v>3.1994902213788742E-2</v>
      </c>
      <c r="O33" s="27">
        <v>7629920917</v>
      </c>
      <c r="P33" s="29">
        <v>0.96520188703352305</v>
      </c>
    </row>
    <row r="34" spans="1:16" ht="71.25" x14ac:dyDescent="0.25">
      <c r="A34" s="25" t="s">
        <v>57</v>
      </c>
      <c r="B34" s="25" t="s">
        <v>58</v>
      </c>
      <c r="C34" s="27">
        <v>3730000000</v>
      </c>
      <c r="D34" s="27">
        <v>3730000000</v>
      </c>
      <c r="E34" s="27">
        <v>3657228717</v>
      </c>
      <c r="F34" s="29">
        <v>0.98049027265415545</v>
      </c>
      <c r="G34" s="27">
        <v>181906444</v>
      </c>
      <c r="H34" s="29">
        <v>4.8768483646112602E-2</v>
      </c>
      <c r="I34" s="27">
        <v>3726340451</v>
      </c>
      <c r="J34" s="27">
        <v>181906444</v>
      </c>
      <c r="K34" s="27">
        <v>3659549</v>
      </c>
      <c r="L34" s="29">
        <v>9.8111233243967835E-4</v>
      </c>
      <c r="M34" s="27">
        <v>72771283</v>
      </c>
      <c r="N34" s="29">
        <v>1.9509727345844503E-2</v>
      </c>
      <c r="O34" s="27">
        <v>3548093556</v>
      </c>
      <c r="P34" s="29">
        <v>0.95123151635388736</v>
      </c>
    </row>
    <row r="35" spans="1:16" ht="57" x14ac:dyDescent="0.25">
      <c r="A35" s="25" t="s">
        <v>59</v>
      </c>
      <c r="B35" s="25" t="s">
        <v>60</v>
      </c>
      <c r="C35" s="27">
        <v>3109479327</v>
      </c>
      <c r="D35" s="27">
        <v>3109479327</v>
      </c>
      <c r="E35" s="27">
        <v>2878659127.8200002</v>
      </c>
      <c r="F35" s="29">
        <v>0.925768858736008</v>
      </c>
      <c r="G35" s="27">
        <v>14795906</v>
      </c>
      <c r="H35" s="29">
        <v>4.758322678502889E-3</v>
      </c>
      <c r="I35" s="27">
        <v>3104846974.8200002</v>
      </c>
      <c r="J35" s="27">
        <v>14795906</v>
      </c>
      <c r="K35" s="27">
        <v>4632352.1799998283</v>
      </c>
      <c r="L35" s="29">
        <v>1.4897517213819471E-3</v>
      </c>
      <c r="M35" s="27">
        <v>230820199.17999983</v>
      </c>
      <c r="N35" s="29">
        <v>7.4231141263992023E-2</v>
      </c>
      <c r="O35" s="27">
        <v>3094683421</v>
      </c>
      <c r="P35" s="29">
        <v>0.99524167732149715</v>
      </c>
    </row>
    <row r="36" spans="1:16" ht="57" x14ac:dyDescent="0.25">
      <c r="A36" s="25" t="s">
        <v>61</v>
      </c>
      <c r="B36" s="25" t="s">
        <v>62</v>
      </c>
      <c r="C36" s="27">
        <v>3020575466</v>
      </c>
      <c r="D36" s="27">
        <v>3020575466</v>
      </c>
      <c r="E36" s="27">
        <v>3020575466</v>
      </c>
      <c r="F36" s="29">
        <v>1</v>
      </c>
      <c r="G36" s="27">
        <v>0</v>
      </c>
      <c r="H36" s="29">
        <v>0</v>
      </c>
      <c r="I36" s="27">
        <v>3020575466</v>
      </c>
      <c r="J36" s="27">
        <v>0</v>
      </c>
      <c r="K36" s="27">
        <v>0</v>
      </c>
      <c r="L36" s="29">
        <v>0</v>
      </c>
      <c r="M36" s="27">
        <v>0</v>
      </c>
      <c r="N36" s="29">
        <v>0</v>
      </c>
      <c r="O36" s="27">
        <v>3020575466</v>
      </c>
      <c r="P36" s="29">
        <v>1</v>
      </c>
    </row>
    <row r="37" spans="1:16" ht="42.75" x14ac:dyDescent="0.25">
      <c r="A37" s="25" t="s">
        <v>63</v>
      </c>
      <c r="B37" s="25" t="s">
        <v>64</v>
      </c>
      <c r="C37" s="27">
        <v>15443940855</v>
      </c>
      <c r="D37" s="27">
        <v>15443940855</v>
      </c>
      <c r="E37" s="27">
        <v>10577212851</v>
      </c>
      <c r="F37" s="29">
        <v>0.68487783981480421</v>
      </c>
      <c r="G37" s="27">
        <v>445043259</v>
      </c>
      <c r="H37" s="29">
        <v>2.8816690194453608E-2</v>
      </c>
      <c r="I37" s="27">
        <v>10856758383</v>
      </c>
      <c r="J37" s="27">
        <v>445043259</v>
      </c>
      <c r="K37" s="27">
        <v>4587182472</v>
      </c>
      <c r="L37" s="29">
        <v>0.2970214995685439</v>
      </c>
      <c r="M37" s="27">
        <v>4866728004</v>
      </c>
      <c r="N37" s="29">
        <v>0.31512216018519579</v>
      </c>
      <c r="O37" s="27">
        <v>14998897596</v>
      </c>
      <c r="P37" s="29">
        <v>0.97118330980554635</v>
      </c>
    </row>
    <row r="38" spans="1:16" ht="42.75" x14ac:dyDescent="0.25">
      <c r="A38" s="25" t="s">
        <v>65</v>
      </c>
      <c r="B38" s="25" t="s">
        <v>66</v>
      </c>
      <c r="C38" s="27">
        <v>6932636380</v>
      </c>
      <c r="D38" s="27">
        <v>6932636380</v>
      </c>
      <c r="E38" s="27">
        <v>4501265065</v>
      </c>
      <c r="F38" s="29">
        <v>0.64928619045789326</v>
      </c>
      <c r="G38" s="27">
        <v>159874060</v>
      </c>
      <c r="H38" s="29">
        <v>2.3061076802069345E-2</v>
      </c>
      <c r="I38" s="27">
        <v>4532265065</v>
      </c>
      <c r="J38" s="27">
        <v>159874060</v>
      </c>
      <c r="K38" s="27">
        <v>2400371315</v>
      </c>
      <c r="L38" s="29">
        <v>0.34624220620092583</v>
      </c>
      <c r="M38" s="27">
        <v>2431371315</v>
      </c>
      <c r="N38" s="29">
        <v>0.35071380954210668</v>
      </c>
      <c r="O38" s="27">
        <v>6772762320</v>
      </c>
      <c r="P38" s="29">
        <v>0.97693892319793063</v>
      </c>
    </row>
    <row r="39" spans="1:16" ht="57" x14ac:dyDescent="0.25">
      <c r="A39" s="25" t="s">
        <v>67</v>
      </c>
      <c r="B39" s="25" t="s">
        <v>68</v>
      </c>
      <c r="C39" s="27">
        <v>9041536480</v>
      </c>
      <c r="D39" s="27">
        <v>9041536480</v>
      </c>
      <c r="E39" s="27">
        <v>779010427</v>
      </c>
      <c r="F39" s="29">
        <v>8.6159075807876406E-2</v>
      </c>
      <c r="G39" s="27">
        <v>9948581</v>
      </c>
      <c r="H39" s="29">
        <v>1.1003197323824767E-3</v>
      </c>
      <c r="I39" s="27">
        <v>9037431207.5900002</v>
      </c>
      <c r="J39" s="27">
        <v>9948581</v>
      </c>
      <c r="K39" s="27">
        <v>4105272.4099998474</v>
      </c>
      <c r="L39" s="29">
        <v>4.5404588247592267E-4</v>
      </c>
      <c r="M39" s="27">
        <v>8262526053</v>
      </c>
      <c r="N39" s="29">
        <v>0.91384092419212359</v>
      </c>
      <c r="O39" s="27">
        <v>9031587899</v>
      </c>
      <c r="P39" s="29">
        <v>0.99889968026761755</v>
      </c>
    </row>
    <row r="40" spans="1:16" s="34" customFormat="1" x14ac:dyDescent="0.25">
      <c r="A40" s="31" t="s">
        <v>69</v>
      </c>
      <c r="B40" s="32"/>
      <c r="C40" s="33">
        <v>309997826321</v>
      </c>
      <c r="D40" s="33">
        <v>309997826321</v>
      </c>
      <c r="E40" s="33">
        <v>109657216675.62</v>
      </c>
      <c r="F40" s="30">
        <v>0.35373543736423146</v>
      </c>
      <c r="G40" s="33">
        <v>12645413902.76</v>
      </c>
      <c r="H40" s="30">
        <v>4.079194377855342E-2</v>
      </c>
      <c r="I40" s="33">
        <v>214135490752.76999</v>
      </c>
      <c r="J40" s="33">
        <v>12645413902.76</v>
      </c>
      <c r="K40" s="33">
        <v>95862335568.229996</v>
      </c>
      <c r="L40" s="30">
        <v>0.30923550886116663</v>
      </c>
      <c r="M40" s="33">
        <v>200340609645.38</v>
      </c>
      <c r="N40" s="30">
        <v>0.64626456263576859</v>
      </c>
      <c r="O40" s="33">
        <v>296737546518.23999</v>
      </c>
      <c r="P40" s="30">
        <v>0.95722460392664466</v>
      </c>
    </row>
    <row r="41" spans="1:16" x14ac:dyDescent="0.25">
      <c r="A41" s="34"/>
      <c r="B41" s="35"/>
      <c r="C41" s="36">
        <f>C40-[1]REP_EPG034_EjecucionPresupuesta!P32</f>
        <v>169502943321</v>
      </c>
      <c r="D41" s="37">
        <f>D40-[1]REP_EPG034_EjecucionPresupuesta!S32</f>
        <v>169502943321</v>
      </c>
      <c r="E41" s="37">
        <f>E40-[1]REP_EPG034_EjecucionPresupuesta!W32</f>
        <v>56973501481.069992</v>
      </c>
      <c r="F41" s="38">
        <f>E40/D40</f>
        <v>0.35373543736423146</v>
      </c>
      <c r="G41" s="36">
        <f>G40-[1]REP_EPG034_EjecucionPresupuesta!X32</f>
        <v>7724163663.5600004</v>
      </c>
      <c r="H41" s="38">
        <f>G40/D40</f>
        <v>4.079194377855342E-2</v>
      </c>
      <c r="I41" s="36">
        <f>I40-[1]REP_EPG034_EjecucionPresupuesta!U32</f>
        <v>105123937318.68999</v>
      </c>
      <c r="J41" s="36">
        <f>J40-[1]REP_EPG034_EjecucionPresupuesta!Z32</f>
        <v>8373040861.3000002</v>
      </c>
      <c r="K41" s="36">
        <f>D40-(I40+K40)</f>
        <v>0</v>
      </c>
      <c r="L41" s="38">
        <f>K40/D40</f>
        <v>0.30923550886116663</v>
      </c>
      <c r="M41" s="36">
        <f>D40-(E40+M40)</f>
        <v>0</v>
      </c>
      <c r="N41" s="39">
        <f>M40/D40</f>
        <v>0.64626456263576859</v>
      </c>
      <c r="O41" s="36">
        <f>D40-(G40+O40)</f>
        <v>614865900</v>
      </c>
      <c r="P41" s="38">
        <f>O40/D40</f>
        <v>0.95722460392664466</v>
      </c>
    </row>
    <row r="42" spans="1:16" x14ac:dyDescent="0.25">
      <c r="D42" s="41"/>
      <c r="G42" s="42"/>
    </row>
    <row r="44" spans="1:16" x14ac:dyDescent="0.25">
      <c r="D44" s="4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Gomez</dc:creator>
  <cp:lastModifiedBy>Carlos Gomez</cp:lastModifiedBy>
  <dcterms:created xsi:type="dcterms:W3CDTF">2026-03-02T20:35:53Z</dcterms:created>
  <dcterms:modified xsi:type="dcterms:W3CDTF">2026-03-02T20:37:29Z</dcterms:modified>
</cp:coreProperties>
</file>