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SIC 2022\SEGUIMIENTO EPA\INFORME WEB\"/>
    </mc:Choice>
  </mc:AlternateContent>
  <xr:revisionPtr revIDLastSave="0" documentId="13_ncr:1_{2B0A9DE1-B1F1-490A-AC05-117381350FE2}" xr6:coauthVersionLast="41" xr6:coauthVersionMax="41" xr10:uidLastSave="{00000000-0000-0000-0000-000000000000}"/>
  <bookViews>
    <workbookView xWindow="20370" yWindow="-120" windowWidth="20640" windowHeight="11760" activeTab="1" xr2:uid="{FA7385B5-BE05-41A4-B45F-89B078601051}"/>
  </bookViews>
  <sheets>
    <sheet name="METAS" sheetId="2" r:id="rId1"/>
    <sheet name="EJECUCIÓN WEB" sheetId="1" r:id="rId2"/>
  </sheets>
  <externalReferences>
    <externalReference r:id="rId3"/>
    <externalReference r:id="rId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H40" i="1" l="1"/>
  <c r="B40" i="1" l="1"/>
  <c r="I40" i="1"/>
  <c r="J40" i="1" l="1"/>
  <c r="C40" i="1"/>
  <c r="N40" i="1"/>
  <c r="G40" i="1" l="1"/>
  <c r="F40" i="1"/>
  <c r="K40" i="1"/>
  <c r="E40" i="1"/>
  <c r="D40" i="1"/>
  <c r="L40" i="1"/>
  <c r="O40" i="1"/>
  <c r="M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Montaño Patarroyo</author>
  </authors>
  <commentList>
    <comment ref="G10" authorId="0" shapeId="0" xr:uid="{8E78AB75-81E8-4FD2-9F57-B75895172C7F}">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<sst xmlns="http://schemas.openxmlformats.org/spreadsheetml/2006/main" count="94" uniqueCount="63">
  <si>
    <t>SUPERINTENDENCIA DE INDUSTRIA Y COMERCIO</t>
  </si>
  <si>
    <t>INFORME DE EJECUCIÓN PRESUPUESTAL</t>
  </si>
  <si>
    <t>SISTEMA INTEGRADO DE INFORMACIÓN FINANCIERA - SIIF NACIÓN</t>
  </si>
  <si>
    <t>CONCEPTO</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</si>
  <si>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</si>
  <si>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</si>
  <si>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</si>
  <si>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</si>
  <si>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</si>
  <si>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</si>
  <si>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</si>
  <si>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</si>
  <si>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</si>
  <si>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</si>
  <si>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</si>
  <si>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</si>
  <si>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</si>
  <si>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</si>
  <si>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Funcionamiento</t>
  </si>
  <si>
    <t>Gastos de Personal</t>
  </si>
  <si>
    <t>Gastos Generales</t>
  </si>
  <si>
    <t>Transferencias Corrientes</t>
  </si>
  <si>
    <t>Gastos por Tributos, Multas, Sanciones e Intereses de Mora</t>
  </si>
  <si>
    <t>Aportes al Fondo de Contingencias</t>
  </si>
  <si>
    <t>Gastos de Inversión</t>
  </si>
  <si>
    <t>TOTAL</t>
  </si>
  <si>
    <t>METAS EJECUCIÓN - ACUERDO DE DESEMPEÑO MINCIT</t>
  </si>
  <si>
    <t>NOVIEMBRE - 2022</t>
  </si>
  <si>
    <t>COMPROMISOS</t>
  </si>
  <si>
    <t>SIIF NACIÓN</t>
  </si>
  <si>
    <t>META MINCIT</t>
  </si>
  <si>
    <t>AVANCE META</t>
  </si>
  <si>
    <t>APROP. INICIAL</t>
  </si>
  <si>
    <t>APROP. VIGENTE</t>
  </si>
  <si>
    <t>$</t>
  </si>
  <si>
    <t>%</t>
  </si>
  <si>
    <t>POR EJECUTAR $</t>
  </si>
  <si>
    <t>Inversión</t>
  </si>
  <si>
    <t>OBLIGACIONES</t>
  </si>
  <si>
    <t>SALARIO</t>
  </si>
  <si>
    <t>CONTRIBUCIONES INHERENTES A LA NÓMINA</t>
  </si>
  <si>
    <t>REMUNERACIONES NO CONSTITUTIVAS DE FACTOR SALARIAL</t>
  </si>
  <si>
    <t>OTROS GASTOS DE PERSONAL - DISTRIBUCIÓN PREVIO CONCEPTO DGPPN</t>
  </si>
  <si>
    <t>ADQUISICIÓN DE BIENES  Y SERVICIOS</t>
  </si>
  <si>
    <t>MESADAS PENSIONALES (DE PENSIONES)</t>
  </si>
  <si>
    <t>INCAPACIDADES Y LICENCIAS DE MATERNIDAD Y PATERNIDAD (NO DE PENSIONES)</t>
  </si>
  <si>
    <t>PLANES COMPLEMENTARIOS DE SALUD (NO DE PENSIONES).</t>
  </si>
  <si>
    <t>A ORGANIZACIONES INTERNACIONALES</t>
  </si>
  <si>
    <t>OTRAS TRANSFERENCIAS - DISTRIBUCIÓN PREVIO CONCEPTO DGPPN</t>
  </si>
  <si>
    <t>SENTENCIAS Y CONCILIACIONES</t>
  </si>
  <si>
    <t>IMPUESTOS</t>
  </si>
  <si>
    <t>CUOTA DE FISCALIZACIÓN Y AUDITAJE</t>
  </si>
  <si>
    <t>APORTES AL FONDO DE CONTINGENCIAS</t>
  </si>
  <si>
    <t>INCREMENTO DE LA COBERTURA DE LOS SERVICIOS DE LA RED NACIONAL DE PROTECCIÓN AL CONSUMIDOR EN EL TERRITORIO  NACIONAL</t>
  </si>
  <si>
    <t>FORTALECIMIENTO DE LA FUNCIÓN JURISDICCIONAL DE LA SUPERINTENDENCIA DE INDUSTRIA Y COMERCIO A NIVEL  NACIONAL</t>
  </si>
  <si>
    <t>FORTALECIMIENTO DE LA PROTECCIÓN DE DATOS PERSONALES A NIVEL  NACIONAL</t>
  </si>
  <si>
    <t>FORTALECIMIENTO DEL RÉGIMEN DE PROTECCIÓN DE LA LIBRE COMPETENCIA ECONÓMICA EN LOS MERCADOS A NIVEL  NACIONAL</t>
  </si>
  <si>
    <t>FORTALECIMIENTO DE LA ATENCIÓN Y PROMOCIÓN DE TRÁMITES Y SERVICIOS EN EL MARCO DEL SISTEMA DE PROPIEDAD INDUSTRIAL A NIVEL  NACIONAL</t>
  </si>
  <si>
    <t>MEJORAMIENTO EN LA EJECUCIÓN DE LAS FUNCIONES ASIGNADAS EN MATERIA DE PROTECCIÓN AL CONSUMIDOR A NIVEL  NACIONAL</t>
  </si>
  <si>
    <t>FORTALECIMIENTO DE LA FUNCIÓN DE INSPECCIÓN, CONTROL Y VIGILANCIA DE LA SUPERINTENDENCIA DE INDUSTRIA Y COMERCIO EN EL MARCO DEL SUBSISTEMA NACIONAL DE CALIDAD, EL RÉGIMEN DE CONTROL DE PRECIOS Y EL SECTOR VALUATORIO A NIVEL  NACIONAL</t>
  </si>
  <si>
    <t>FORTALECIMIENTO DEL SISTEMA DE ATENCIÓN AL CIUDADANO DE LA SUPERINTENDENCIA DE INDUSTRIA Y COMERCIO A NIVEL  NACIONAL</t>
  </si>
  <si>
    <t>MEJORAMIENTO DE LOS SISTEMAS DE INFORMACIÓN Y SERVICIOS TECNOLÓGICOS DE LA SUPERINTENDENCIA DE INDUSTRIA Y COMERCIO EN EL TERRITORIO  NACIONAL</t>
  </si>
  <si>
    <t>MEJORAMIENTO EN LA CALIDAD DE LA GESTIÓN ESTRATÉGICA DE LA SUPERINTENDENCIA DE INDUSTRIA Y COMERCIO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</si>
</sst>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00%"/>
    <numFmt numFmtId="167" formatCode="_(* #,##0.00_);_(* \(#,##0.00\);_(* &quot;-&quot;??_);_(@_)"/>
    <numFmt numFmtId="168" formatCode="_(&quot;$&quot;\ * #,##0.00_);_(&quot;$&quot;\ * \(#,##0.00\);_(&quot;$&quot;\ * &quot;-&quot;??_);_(@_)"/>
    <numFmt numFmtId="169" formatCode="_(&quot;$&quot;\ * #,##0_);_(&quot;$&quot;\ * \(#,##0\);_(&quot;$&quot;\ * &quot;-&quot;??_);_(@_)"/>
  </numFmts>
  <fonts count="24" x14ac:knownFonts="1">
    <font>
      <sz val="11"/>
      <color theme="1"/>
      <name val="Calibri"/>
      <family val="2"/>
      <scheme val="minor"/>
    </font>
    <font>
      <sz val="11"/>
      <color theme="1"/>
      <name val="Calibri"/>
      <family val="2"/>
      <scheme val="minor"/>
    </font>
    <font>
      <sz val="11"/>
      <color rgb="FF000000"/>
      <name val="Calibri"/>
      <family val="2"/>
      <scheme val="minor"/>
    </font>
    <font>
      <sz val="12"/>
      <name val="Arial"/>
      <family val="2"/>
    </font>
    <font>
      <b/>
      <u val="double"/>
      <sz val="16"/>
      <color rgb="FF002060"/>
      <name val="Arial"/>
      <family val="2"/>
    </font>
    <font>
      <i/>
      <sz val="11"/>
      <name val="Arial"/>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
      <sz val="11"/>
      <name val="Calibri"/>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CC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107">
    <xf numFmtId="0" fontId="0" fillId="0" borderId="0" xfId="0"/>
    <xf numFmtId="0" fontId="3" fillId="2" borderId="0" xfId="1" applyFont="1" applyFill="1" applyAlignment="1">
      <alignment vertical="center"/>
    </xf>
    <xf numFmtId="0" fontId="4" fillId="2" borderId="0" xfId="1" applyFont="1" applyFill="1" applyAlignment="1">
      <alignment vertical="center"/>
    </xf>
    <xf numFmtId="164" fontId="3" fillId="2" borderId="0" xfId="2" applyNumberFormat="1" applyFont="1" applyFill="1" applyAlignment="1">
      <alignment vertical="center"/>
    </xf>
    <xf numFmtId="9" fontId="3" fillId="2" borderId="0" xfId="3" applyFont="1" applyFill="1" applyAlignment="1">
      <alignment vertical="center"/>
    </xf>
    <xf numFmtId="0" fontId="3" fillId="0" borderId="0" xfId="1" applyFont="1" applyAlignment="1">
      <alignment vertical="center"/>
    </xf>
    <xf numFmtId="0" fontId="5" fillId="2" borderId="0" xfId="1" applyFont="1" applyFill="1" applyAlignment="1">
      <alignment vertical="center"/>
    </xf>
    <xf numFmtId="17" fontId="5" fillId="2" borderId="0" xfId="1" quotePrefix="1" applyNumberFormat="1" applyFont="1" applyFill="1" applyAlignment="1">
      <alignment vertical="center"/>
    </xf>
    <xf numFmtId="164" fontId="3" fillId="2" borderId="0" xfId="1" applyNumberFormat="1" applyFont="1" applyFill="1" applyAlignment="1">
      <alignment vertical="center"/>
    </xf>
    <xf numFmtId="0" fontId="6" fillId="3" borderId="1" xfId="1" applyFont="1" applyFill="1" applyBorder="1" applyAlignment="1">
      <alignment horizontal="center" vertical="center"/>
    </xf>
    <xf numFmtId="164" fontId="6" fillId="3" borderId="1" xfId="2" applyNumberFormat="1" applyFont="1" applyFill="1" applyBorder="1" applyAlignment="1">
      <alignment horizontal="center" vertical="center"/>
    </xf>
    <xf numFmtId="165" fontId="6" fillId="3" borderId="1" xfId="3" applyNumberFormat="1" applyFont="1" applyFill="1" applyBorder="1" applyAlignment="1">
      <alignment horizontal="center" vertical="center" wrapText="1"/>
    </xf>
    <xf numFmtId="10" fontId="6" fillId="3" borderId="1" xfId="3" applyNumberFormat="1" applyFont="1" applyFill="1" applyBorder="1" applyAlignment="1">
      <alignment horizontal="center" vertical="center"/>
    </xf>
    <xf numFmtId="164" fontId="6" fillId="3" borderId="1" xfId="2" applyNumberFormat="1" applyFont="1" applyFill="1" applyBorder="1" applyAlignment="1">
      <alignment horizontal="center" vertical="center" wrapText="1"/>
    </xf>
    <xf numFmtId="9" fontId="6" fillId="3" borderId="1" xfId="3" applyFont="1" applyFill="1" applyBorder="1" applyAlignment="1">
      <alignment horizontal="center" vertical="center" wrapText="1"/>
    </xf>
    <xf numFmtId="0" fontId="7" fillId="4" borderId="1" xfId="1" applyFont="1" applyFill="1" applyBorder="1" applyAlignment="1">
      <alignment horizontal="left" vertical="center" wrapText="1"/>
    </xf>
    <xf numFmtId="164" fontId="8" fillId="4" borderId="1" xfId="2" applyNumberFormat="1" applyFont="1" applyFill="1" applyBorder="1" applyAlignment="1">
      <alignment vertical="center"/>
    </xf>
    <xf numFmtId="10" fontId="8" fillId="4" borderId="1" xfId="3" applyNumberFormat="1" applyFont="1" applyFill="1" applyBorder="1" applyAlignment="1">
      <alignment horizontal="center" vertical="center"/>
    </xf>
    <xf numFmtId="0" fontId="9" fillId="0" borderId="0" xfId="1" applyFont="1" applyAlignment="1">
      <alignment vertical="center"/>
    </xf>
    <xf numFmtId="0" fontId="7" fillId="5" borderId="1" xfId="1" applyFont="1" applyFill="1" applyBorder="1" applyAlignment="1">
      <alignment horizontal="left" vertical="center" wrapText="1"/>
    </xf>
    <xf numFmtId="164" fontId="8" fillId="5" borderId="1" xfId="2" applyNumberFormat="1" applyFont="1" applyFill="1" applyBorder="1" applyAlignment="1">
      <alignment vertical="center"/>
    </xf>
    <xf numFmtId="165" fontId="8" fillId="5" borderId="1" xfId="3" applyNumberFormat="1" applyFont="1" applyFill="1" applyBorder="1" applyAlignment="1">
      <alignment horizontal="center" vertical="center"/>
    </xf>
    <xf numFmtId="0" fontId="10" fillId="0" borderId="1" xfId="1" applyFont="1" applyBorder="1" applyAlignment="1">
      <alignment horizontal="left" vertical="center" wrapText="1"/>
    </xf>
    <xf numFmtId="164" fontId="11" fillId="0" borderId="1" xfId="2" applyNumberFormat="1" applyFont="1" applyBorder="1" applyAlignment="1">
      <alignment vertical="center"/>
    </xf>
    <xf numFmtId="3" fontId="11" fillId="0" borderId="1" xfId="1" applyNumberFormat="1" applyFont="1" applyBorder="1" applyAlignment="1">
      <alignment vertical="center"/>
    </xf>
    <xf numFmtId="165" fontId="11" fillId="0" borderId="1" xfId="3" applyNumberFormat="1" applyFont="1" applyBorder="1" applyAlignment="1">
      <alignment horizontal="center" vertical="center"/>
    </xf>
    <xf numFmtId="165" fontId="8" fillId="4" borderId="1" xfId="3" applyNumberFormat="1" applyFont="1" applyFill="1" applyBorder="1" applyAlignment="1">
      <alignment horizontal="center" vertical="center"/>
    </xf>
    <xf numFmtId="0" fontId="8" fillId="4" borderId="1" xfId="1" applyFont="1" applyFill="1" applyBorder="1" applyAlignment="1">
      <alignment vertical="center"/>
    </xf>
    <xf numFmtId="164" fontId="8" fillId="4" borderId="1" xfId="1" applyNumberFormat="1" applyFont="1" applyFill="1" applyBorder="1" applyAlignment="1">
      <alignment vertical="center"/>
    </xf>
    <xf numFmtId="0" fontId="12" fillId="0" borderId="0" xfId="1" applyFont="1" applyAlignment="1">
      <alignment vertical="center"/>
    </xf>
    <xf numFmtId="164" fontId="12" fillId="0" borderId="0" xfId="2" applyNumberFormat="1" applyFont="1" applyAlignment="1">
      <alignment vertical="center"/>
    </xf>
    <xf numFmtId="164" fontId="12" fillId="0" borderId="0" xfId="1" applyNumberFormat="1" applyFont="1" applyAlignment="1">
      <alignment vertical="center"/>
    </xf>
    <xf numFmtId="10" fontId="12" fillId="0" borderId="0" xfId="3" applyNumberFormat="1" applyFont="1" applyAlignment="1">
      <alignment vertical="center"/>
    </xf>
    <xf numFmtId="165" fontId="12" fillId="0" borderId="0" xfId="3" applyNumberFormat="1" applyFont="1" applyAlignment="1">
      <alignment horizontal="center" vertical="center"/>
    </xf>
    <xf numFmtId="164" fontId="3" fillId="0" borderId="0" xfId="1" applyNumberFormat="1" applyFont="1" applyAlignment="1">
      <alignment vertical="center"/>
    </xf>
    <xf numFmtId="166" fontId="3" fillId="0" borderId="0" xfId="4" applyNumberFormat="1" applyFont="1" applyAlignment="1">
      <alignment vertical="center"/>
    </xf>
    <xf numFmtId="164" fontId="3" fillId="0" borderId="0" xfId="2" applyNumberFormat="1" applyFont="1" applyAlignment="1">
      <alignment vertical="center"/>
    </xf>
    <xf numFmtId="9" fontId="3" fillId="0" borderId="0" xfId="3" applyFont="1" applyAlignment="1">
      <alignment vertical="center"/>
    </xf>
    <xf numFmtId="0" fontId="13" fillId="2" borderId="0" xfId="1" applyFont="1" applyFill="1"/>
    <xf numFmtId="0" fontId="13" fillId="0" borderId="0" xfId="1" applyFont="1"/>
    <xf numFmtId="0" fontId="14" fillId="0" borderId="0" xfId="1" applyFont="1" applyAlignment="1">
      <alignment horizontal="center" vertical="center"/>
    </xf>
    <xf numFmtId="10" fontId="13" fillId="2" borderId="0" xfId="1" applyNumberFormat="1" applyFont="1" applyFill="1"/>
    <xf numFmtId="0" fontId="15" fillId="2" borderId="0" xfId="1" applyFont="1" applyFill="1"/>
    <xf numFmtId="0" fontId="16" fillId="4" borderId="2" xfId="1" applyFont="1" applyFill="1" applyBorder="1" applyAlignment="1">
      <alignment horizontal="center"/>
    </xf>
    <xf numFmtId="0" fontId="16" fillId="4" borderId="3" xfId="1" applyFont="1" applyFill="1" applyBorder="1" applyAlignment="1">
      <alignment horizontal="center"/>
    </xf>
    <xf numFmtId="0" fontId="17" fillId="3" borderId="2" xfId="1" applyFont="1" applyFill="1" applyBorder="1" applyAlignment="1">
      <alignment horizontal="center"/>
    </xf>
    <xf numFmtId="0" fontId="17" fillId="3" borderId="3" xfId="1" applyFont="1" applyFill="1" applyBorder="1" applyAlignment="1">
      <alignment horizontal="center"/>
    </xf>
    <xf numFmtId="0" fontId="18" fillId="6" borderId="4" xfId="1" applyFont="1" applyFill="1" applyBorder="1" applyAlignment="1">
      <alignment horizontal="center" vertical="center"/>
    </xf>
    <xf numFmtId="10" fontId="15" fillId="2" borderId="0" xfId="1" applyNumberFormat="1" applyFont="1" applyFill="1"/>
    <xf numFmtId="0" fontId="15" fillId="0" borderId="0" xfId="1" applyFont="1"/>
    <xf numFmtId="0" fontId="19" fillId="7" borderId="5" xfId="1" applyFont="1" applyFill="1" applyBorder="1" applyAlignment="1">
      <alignment horizontal="center" vertical="center"/>
    </xf>
    <xf numFmtId="0" fontId="16" fillId="4" borderId="5"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2" xfId="1" applyFont="1" applyFill="1" applyBorder="1" applyAlignment="1">
      <alignment horizontal="center" vertical="center"/>
    </xf>
    <xf numFmtId="0" fontId="18" fillId="6" borderId="6" xfId="1" applyFont="1" applyFill="1" applyBorder="1" applyAlignment="1">
      <alignment horizontal="center" vertical="center"/>
    </xf>
    <xf numFmtId="0" fontId="20" fillId="3" borderId="5" xfId="1" applyFont="1" applyFill="1" applyBorder="1" applyAlignment="1">
      <alignment horizontal="center" vertical="center"/>
    </xf>
    <xf numFmtId="0" fontId="19" fillId="8" borderId="7" xfId="1" applyFont="1" applyFill="1" applyBorder="1"/>
    <xf numFmtId="167" fontId="19" fillId="0" borderId="7" xfId="5" applyFont="1" applyBorder="1"/>
    <xf numFmtId="10" fontId="19" fillId="0" borderId="7" xfId="3" applyNumberFormat="1" applyFont="1" applyBorder="1"/>
    <xf numFmtId="167" fontId="19" fillId="0" borderId="4" xfId="5" applyFont="1" applyBorder="1" applyAlignment="1">
      <alignment horizontal="center" vertical="center"/>
    </xf>
    <xf numFmtId="10" fontId="19" fillId="0" borderId="4" xfId="3" applyNumberFormat="1" applyFont="1" applyBorder="1" applyAlignment="1">
      <alignment horizontal="center" vertical="center"/>
    </xf>
    <xf numFmtId="169" fontId="19" fillId="0" borderId="4" xfId="6" applyNumberFormat="1" applyFont="1" applyBorder="1" applyAlignment="1">
      <alignment horizontal="center" vertical="center"/>
    </xf>
    <xf numFmtId="0" fontId="21" fillId="8" borderId="8" xfId="1" applyFont="1" applyFill="1" applyBorder="1"/>
    <xf numFmtId="167" fontId="21" fillId="0" borderId="8" xfId="5" applyFont="1" applyBorder="1"/>
    <xf numFmtId="10" fontId="21" fillId="0" borderId="8" xfId="3" applyNumberFormat="1" applyFont="1" applyBorder="1"/>
    <xf numFmtId="167" fontId="19" fillId="0" borderId="9" xfId="5" applyFont="1" applyBorder="1" applyAlignment="1">
      <alignment horizontal="center" vertical="center"/>
    </xf>
    <xf numFmtId="10" fontId="19" fillId="0" borderId="9" xfId="3" applyNumberFormat="1" applyFont="1" applyBorder="1" applyAlignment="1">
      <alignment horizontal="center" vertical="center"/>
    </xf>
    <xf numFmtId="169" fontId="19" fillId="0" borderId="9" xfId="6" applyNumberFormat="1" applyFont="1" applyBorder="1" applyAlignment="1">
      <alignment horizontal="center" vertical="center"/>
    </xf>
    <xf numFmtId="10" fontId="15" fillId="2" borderId="0" xfId="3" applyNumberFormat="1" applyFont="1" applyFill="1"/>
    <xf numFmtId="0" fontId="21" fillId="8" borderId="8" xfId="1" applyFont="1" applyFill="1" applyBorder="1" applyAlignment="1">
      <alignment wrapText="1"/>
    </xf>
    <xf numFmtId="167" fontId="21" fillId="0" borderId="8" xfId="5" applyFont="1" applyBorder="1" applyAlignment="1">
      <alignment horizontal="center" vertical="center"/>
    </xf>
    <xf numFmtId="10" fontId="21" fillId="0" borderId="8" xfId="3" applyNumberFormat="1" applyFont="1" applyBorder="1" applyAlignment="1">
      <alignment horizontal="right" vertical="center"/>
    </xf>
    <xf numFmtId="0" fontId="21" fillId="8" borderId="6" xfId="1" applyFont="1" applyFill="1" applyBorder="1" applyAlignment="1">
      <alignment wrapText="1"/>
    </xf>
    <xf numFmtId="167" fontId="21" fillId="0" borderId="6" xfId="5" applyFont="1" applyBorder="1" applyAlignment="1">
      <alignment horizontal="center" vertical="center"/>
    </xf>
    <xf numFmtId="10" fontId="21" fillId="0" borderId="10" xfId="3" applyNumberFormat="1" applyFont="1" applyBorder="1" applyAlignment="1">
      <alignment horizontal="right" vertical="center"/>
    </xf>
    <xf numFmtId="167" fontId="19" fillId="0" borderId="6" xfId="5" applyFont="1" applyBorder="1" applyAlignment="1">
      <alignment horizontal="center" vertical="center"/>
    </xf>
    <xf numFmtId="10" fontId="19" fillId="0" borderId="6" xfId="3" applyNumberFormat="1" applyFont="1" applyBorder="1" applyAlignment="1">
      <alignment horizontal="center" vertical="center"/>
    </xf>
    <xf numFmtId="169" fontId="19" fillId="0" borderId="6" xfId="6" applyNumberFormat="1" applyFont="1" applyBorder="1" applyAlignment="1">
      <alignment horizontal="center" vertical="center"/>
    </xf>
    <xf numFmtId="0" fontId="19" fillId="8" borderId="5" xfId="1" applyFont="1" applyFill="1" applyBorder="1"/>
    <xf numFmtId="167" fontId="19" fillId="0" borderId="5" xfId="5" applyFont="1" applyBorder="1"/>
    <xf numFmtId="10" fontId="19" fillId="0" borderId="5" xfId="3" applyNumberFormat="1" applyFont="1" applyBorder="1"/>
    <xf numFmtId="167" fontId="19" fillId="0" borderId="3" xfId="5" applyFont="1" applyBorder="1"/>
    <xf numFmtId="10" fontId="19" fillId="0" borderId="5" xfId="3" applyNumberFormat="1" applyFont="1" applyBorder="1" applyAlignment="1">
      <alignment horizontal="center"/>
    </xf>
    <xf numFmtId="10" fontId="19" fillId="0" borderId="7" xfId="3" applyNumberFormat="1" applyFont="1" applyBorder="1" applyAlignment="1">
      <alignment horizontal="center" vertical="center"/>
    </xf>
    <xf numFmtId="169" fontId="19" fillId="0" borderId="7" xfId="6" applyNumberFormat="1" applyFont="1" applyBorder="1" applyAlignment="1">
      <alignment horizontal="center" vertical="center"/>
    </xf>
    <xf numFmtId="9" fontId="15" fillId="2" borderId="0" xfId="3" applyFont="1" applyFill="1"/>
    <xf numFmtId="0" fontId="19" fillId="7" borderId="5" xfId="1" applyFont="1" applyFill="1" applyBorder="1"/>
    <xf numFmtId="167" fontId="19" fillId="7" borderId="5" xfId="5" applyFont="1" applyFill="1" applyBorder="1"/>
    <xf numFmtId="167" fontId="16" fillId="4" borderId="5" xfId="5" applyFont="1" applyFill="1" applyBorder="1"/>
    <xf numFmtId="10" fontId="16" fillId="4" borderId="5" xfId="3" applyNumberFormat="1" applyFont="1" applyFill="1" applyBorder="1"/>
    <xf numFmtId="167" fontId="17" fillId="3" borderId="3" xfId="5" applyFont="1" applyFill="1" applyBorder="1"/>
    <xf numFmtId="10" fontId="17" fillId="3" borderId="5" xfId="3" applyNumberFormat="1" applyFont="1" applyFill="1" applyBorder="1" applyAlignment="1">
      <alignment horizontal="center"/>
    </xf>
    <xf numFmtId="10" fontId="19" fillId="0" borderId="5" xfId="3" applyNumberFormat="1" applyFont="1" applyBorder="1" applyAlignment="1">
      <alignment horizontal="center" vertical="center"/>
    </xf>
    <xf numFmtId="169" fontId="19" fillId="0" borderId="5" xfId="6" applyNumberFormat="1" applyFont="1" applyBorder="1" applyAlignment="1">
      <alignment horizontal="center" vertical="center"/>
    </xf>
    <xf numFmtId="43" fontId="13" fillId="2" borderId="0" xfId="1" applyNumberFormat="1" applyFont="1" applyFill="1"/>
    <xf numFmtId="10" fontId="13" fillId="2" borderId="0" xfId="3" applyNumberFormat="1" applyFont="1" applyFill="1"/>
    <xf numFmtId="167" fontId="13" fillId="2" borderId="0" xfId="5" applyFont="1" applyFill="1"/>
    <xf numFmtId="0" fontId="17" fillId="3" borderId="5" xfId="1" applyFont="1" applyFill="1" applyBorder="1" applyAlignment="1">
      <alignment horizontal="center" vertical="center"/>
    </xf>
    <xf numFmtId="0" fontId="21" fillId="8" borderId="11" xfId="1" applyFont="1" applyFill="1" applyBorder="1"/>
    <xf numFmtId="167" fontId="21" fillId="0" borderId="11" xfId="5" applyFont="1" applyBorder="1"/>
    <xf numFmtId="10" fontId="21" fillId="0" borderId="11" xfId="3" applyNumberFormat="1" applyFont="1" applyBorder="1"/>
    <xf numFmtId="0" fontId="21" fillId="8" borderId="8" xfId="1" applyFont="1" applyFill="1" applyBorder="1" applyAlignment="1">
      <alignment horizontal="left" vertical="center" wrapText="1"/>
    </xf>
    <xf numFmtId="167" fontId="21" fillId="0" borderId="8" xfId="5" applyFont="1" applyBorder="1" applyAlignment="1">
      <alignment vertical="center"/>
    </xf>
    <xf numFmtId="0" fontId="21" fillId="8" borderId="6" xfId="1" applyFont="1" applyFill="1" applyBorder="1" applyAlignment="1">
      <alignment horizontal="left" vertical="center" wrapText="1"/>
    </xf>
    <xf numFmtId="10" fontId="21" fillId="0" borderId="9" xfId="3" applyNumberFormat="1" applyFont="1" applyBorder="1" applyAlignment="1">
      <alignment horizontal="right" vertical="center"/>
    </xf>
    <xf numFmtId="167" fontId="17" fillId="3" borderId="5" xfId="5" applyFont="1" applyFill="1" applyBorder="1"/>
    <xf numFmtId="10" fontId="13" fillId="2" borderId="0" xfId="1" applyNumberFormat="1" applyFont="1" applyFill="1" applyAlignment="1">
      <alignment horizontal="right" vertical="center"/>
    </xf>
  </cellXfs>
  <cellStyles count="7">
    <cellStyle name="Millares 2" xfId="2" xr:uid="{D01D9B0E-9AF4-4DD2-B16A-31F8F29139F8}"/>
    <cellStyle name="Millares 3" xfId="5" xr:uid="{5B2918CA-FB8E-40FC-980B-F34A5C6A2705}"/>
    <cellStyle name="Moneda 2" xfId="6" xr:uid="{A0EFDEF0-AFA3-4003-B500-BB18D2B4F773}"/>
    <cellStyle name="Normal" xfId="0" builtinId="0"/>
    <cellStyle name="Normal 2" xfId="1" xr:uid="{D712D4A2-6241-458E-80D7-E66BA64D1B3B}"/>
    <cellStyle name="Porcentaje 2" xfId="3" xr:uid="{0BE6B793-0758-4560-A6E6-61B1C85B1F0D}"/>
    <cellStyle name="Porcentaje 3 3" xfId="4" xr:uid="{934C9B7A-BE1A-43AC-B8FB-8F7B9E2236C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id="{DF700CB1-829B-4783-971E-482EED169E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id="{6F9DE6D4-9D96-4C55-993D-63017F47AC75}"/>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id="{02844C70-A5DF-4402-8C73-5759E1F6CC6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C%202022/SEGUIMIENTO%20EPA/INFORME%20EPA%20NOVIEMB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sheetData sheetId="1"/>
      <sheetData sheetId="2">
        <row r="4">
          <cell r="D4" t="str">
            <v>NOVIEMBRE - 2022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refreshError="1"/>
      <sheetData sheetId="1" refreshError="1"/>
      <sheetData sheetId="2" refreshError="1">
        <row r="32">
          <cell r="P32">
            <v>140494883000</v>
          </cell>
          <cell r="S32">
            <v>140494883000</v>
          </cell>
          <cell r="U32">
            <v>109011553434.08</v>
          </cell>
          <cell r="W32">
            <v>52683715194.550003</v>
          </cell>
          <cell r="X32">
            <v>4921250239.1999998</v>
          </cell>
          <cell r="Z32">
            <v>4272373041.46</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A67F-EE22-4A81-AFA1-23E7915F4DCA}">
  <sheetPr>
    <tabColor rgb="FF00B0F0"/>
  </sheetPr>
  <dimension ref="A1:M76"/>
  <sheetViews>
    <sheetView topLeftCell="A10" zoomScale="80" zoomScaleNormal="80" workbookViewId="0">
      <selection activeCell="B24" sqref="B23:J32"/>
    </sheetView>
  </sheetViews>
  <sheetFormatPr baseColWidth="10" defaultRowHeight="15" x14ac:dyDescent="0.25"/>
  <cols>
    <col min="1" max="1" width="11.42578125" style="38"/>
    <col min="2" max="2" width="24.85546875" style="39" bestFit="1" customWidth="1"/>
    <col min="3" max="9" width="20.140625" style="39" customWidth="1"/>
    <col min="10" max="10" width="18" style="38" bestFit="1" customWidth="1"/>
    <col min="11" max="11" width="17.5703125" style="38" bestFit="1" customWidth="1"/>
    <col min="12" max="12" width="17.85546875" style="38" bestFit="1" customWidth="1"/>
    <col min="13" max="13" width="11.42578125" style="38"/>
    <col min="14" max="16384" width="11.42578125" style="39"/>
  </cols>
  <sheetData>
    <row r="1" spans="1:13" s="38" customFormat="1" ht="20.25" x14ac:dyDescent="0.25">
      <c r="B1" s="1"/>
      <c r="D1" s="2" t="s">
        <v>0</v>
      </c>
    </row>
    <row r="2" spans="1:13" s="38" customFormat="1" x14ac:dyDescent="0.25">
      <c r="B2" s="1"/>
      <c r="D2" s="1"/>
    </row>
    <row r="3" spans="1:13" s="38" customFormat="1" x14ac:dyDescent="0.25">
      <c r="B3" s="1"/>
      <c r="D3" s="6" t="s">
        <v>26</v>
      </c>
    </row>
    <row r="4" spans="1:13" s="38" customFormat="1" x14ac:dyDescent="0.25">
      <c r="B4" s="1"/>
      <c r="D4" s="7" t="s">
        <v>27</v>
      </c>
    </row>
    <row r="5" spans="1:13" s="38" customFormat="1" x14ac:dyDescent="0.25">
      <c r="B5" s="39"/>
      <c r="D5" s="6" t="s">
        <v>2</v>
      </c>
    </row>
    <row r="6" spans="1:13" s="38" customFormat="1" x14ac:dyDescent="0.25">
      <c r="B6" s="1"/>
      <c r="D6" s="8"/>
    </row>
    <row r="7" spans="1:13" s="38" customFormat="1" x14ac:dyDescent="0.25"/>
    <row r="8" spans="1:13" x14ac:dyDescent="0.25">
      <c r="B8" s="40" t="s">
        <v>28</v>
      </c>
      <c r="C8" s="40"/>
      <c r="D8" s="40"/>
      <c r="E8" s="40"/>
      <c r="F8" s="40"/>
      <c r="G8" s="40"/>
      <c r="H8" s="40"/>
      <c r="I8" s="40"/>
    </row>
    <row r="9" spans="1:13" ht="15.75" customHeight="1" thickBot="1" x14ac:dyDescent="0.3">
      <c r="B9" s="40"/>
      <c r="C9" s="40"/>
      <c r="D9" s="40"/>
      <c r="E9" s="40"/>
      <c r="F9" s="40"/>
      <c r="G9" s="40"/>
      <c r="H9" s="40"/>
      <c r="I9" s="40"/>
      <c r="J9" s="41"/>
    </row>
    <row r="10" spans="1:13" s="49" customFormat="1" ht="17.25" thickBot="1" x14ac:dyDescent="0.35">
      <c r="A10" s="42"/>
      <c r="B10" s="42"/>
      <c r="C10" s="42"/>
      <c r="D10" s="42"/>
      <c r="E10" s="43" t="s">
        <v>29</v>
      </c>
      <c r="F10" s="44"/>
      <c r="G10" s="45" t="s">
        <v>30</v>
      </c>
      <c r="H10" s="46"/>
      <c r="I10" s="47" t="s">
        <v>31</v>
      </c>
      <c r="J10" s="48"/>
      <c r="K10" s="42"/>
      <c r="L10" s="42"/>
      <c r="M10" s="42"/>
    </row>
    <row r="11" spans="1:13" s="49" customFormat="1" ht="17.25" thickBot="1" x14ac:dyDescent="0.35">
      <c r="A11" s="42"/>
      <c r="B11" s="50" t="s">
        <v>3</v>
      </c>
      <c r="C11" s="50" t="s">
        <v>32</v>
      </c>
      <c r="D11" s="50" t="s">
        <v>33</v>
      </c>
      <c r="E11" s="51" t="s">
        <v>34</v>
      </c>
      <c r="F11" s="51" t="s">
        <v>35</v>
      </c>
      <c r="G11" s="52" t="s">
        <v>34</v>
      </c>
      <c r="H11" s="53" t="s">
        <v>35</v>
      </c>
      <c r="I11" s="54"/>
      <c r="J11" s="55" t="s">
        <v>36</v>
      </c>
      <c r="K11" s="42"/>
      <c r="L11" s="42"/>
      <c r="M11" s="42"/>
    </row>
    <row r="12" spans="1:13" s="49" customFormat="1" ht="16.5" x14ac:dyDescent="0.3">
      <c r="A12" s="42"/>
      <c r="B12" s="56" t="s">
        <v>18</v>
      </c>
      <c r="C12" s="57">
        <v>114430641880</v>
      </c>
      <c r="D12" s="57">
        <v>117572480833</v>
      </c>
      <c r="E12" s="57">
        <v>92907872096.540009</v>
      </c>
      <c r="F12" s="58">
        <v>0.79021784211992929</v>
      </c>
      <c r="G12" s="59">
        <v>99440778648.826202</v>
      </c>
      <c r="H12" s="60">
        <v>0.8457827711407393</v>
      </c>
      <c r="I12" s="60">
        <v>0.93430354587872788</v>
      </c>
      <c r="J12" s="61">
        <v>6532906552.2861938</v>
      </c>
      <c r="K12" s="42"/>
      <c r="L12" s="42"/>
      <c r="M12" s="42"/>
    </row>
    <row r="13" spans="1:13" s="49" customFormat="1" ht="16.5" x14ac:dyDescent="0.3">
      <c r="A13" s="42"/>
      <c r="B13" s="62" t="s">
        <v>19</v>
      </c>
      <c r="C13" s="63">
        <v>67814484000</v>
      </c>
      <c r="D13" s="63">
        <v>70956322953</v>
      </c>
      <c r="E13" s="63">
        <v>56510370500.059998</v>
      </c>
      <c r="F13" s="64">
        <v>0.79641063894321718</v>
      </c>
      <c r="G13" s="65"/>
      <c r="H13" s="66"/>
      <c r="I13" s="66"/>
      <c r="J13" s="67"/>
      <c r="K13" s="68"/>
      <c r="L13" s="42"/>
      <c r="M13" s="42"/>
    </row>
    <row r="14" spans="1:13" s="49" customFormat="1" ht="16.5" x14ac:dyDescent="0.3">
      <c r="A14" s="42"/>
      <c r="B14" s="62" t="s">
        <v>20</v>
      </c>
      <c r="C14" s="63">
        <v>38555699677</v>
      </c>
      <c r="D14" s="63">
        <v>38555699677</v>
      </c>
      <c r="E14" s="63">
        <v>32437754524.380001</v>
      </c>
      <c r="F14" s="64">
        <v>0.84132190042268651</v>
      </c>
      <c r="G14" s="65"/>
      <c r="H14" s="66"/>
      <c r="I14" s="66"/>
      <c r="J14" s="67"/>
      <c r="K14" s="68"/>
      <c r="L14" s="42"/>
      <c r="M14" s="42"/>
    </row>
    <row r="15" spans="1:13" s="49" customFormat="1" ht="16.5" x14ac:dyDescent="0.3">
      <c r="A15" s="42"/>
      <c r="B15" s="62" t="s">
        <v>21</v>
      </c>
      <c r="C15" s="63">
        <v>7328443203</v>
      </c>
      <c r="D15" s="63">
        <v>7328443203</v>
      </c>
      <c r="E15" s="63">
        <v>3395468273.0999999</v>
      </c>
      <c r="F15" s="64">
        <v>0.46332736422246101</v>
      </c>
      <c r="G15" s="65"/>
      <c r="H15" s="66"/>
      <c r="I15" s="66"/>
      <c r="J15" s="67"/>
      <c r="K15" s="48"/>
      <c r="L15" s="42"/>
      <c r="M15" s="42"/>
    </row>
    <row r="16" spans="1:13" s="49" customFormat="1" ht="35.25" customHeight="1" x14ac:dyDescent="0.3">
      <c r="A16" s="42"/>
      <c r="B16" s="69" t="s">
        <v>22</v>
      </c>
      <c r="C16" s="70">
        <v>708130000</v>
      </c>
      <c r="D16" s="70">
        <v>708130000</v>
      </c>
      <c r="E16" s="70">
        <v>540393799</v>
      </c>
      <c r="F16" s="71">
        <v>0.76312795531893862</v>
      </c>
      <c r="G16" s="65"/>
      <c r="H16" s="66"/>
      <c r="I16" s="66"/>
      <c r="J16" s="67"/>
      <c r="K16" s="42"/>
      <c r="L16" s="42"/>
      <c r="M16" s="42"/>
    </row>
    <row r="17" spans="1:13" s="49" customFormat="1" ht="33.75" thickBot="1" x14ac:dyDescent="0.35">
      <c r="A17" s="42"/>
      <c r="B17" s="72" t="s">
        <v>23</v>
      </c>
      <c r="C17" s="73">
        <v>23885000</v>
      </c>
      <c r="D17" s="73">
        <v>23885000</v>
      </c>
      <c r="E17" s="73">
        <v>23885000</v>
      </c>
      <c r="F17" s="74">
        <v>1</v>
      </c>
      <c r="G17" s="75"/>
      <c r="H17" s="76"/>
      <c r="I17" s="76"/>
      <c r="J17" s="77"/>
      <c r="K17" s="42"/>
      <c r="L17" s="42"/>
      <c r="M17" s="42"/>
    </row>
    <row r="18" spans="1:13" s="49" customFormat="1" ht="17.25" thickBot="1" x14ac:dyDescent="0.35">
      <c r="A18" s="42"/>
      <c r="B18" s="78" t="s">
        <v>37</v>
      </c>
      <c r="C18" s="79">
        <v>143447151920</v>
      </c>
      <c r="D18" s="79">
        <v>143447151920</v>
      </c>
      <c r="E18" s="79">
        <v>136989268052.03</v>
      </c>
      <c r="F18" s="80">
        <v>0.95498074530213373</v>
      </c>
      <c r="G18" s="81">
        <v>141946216863</v>
      </c>
      <c r="H18" s="82">
        <v>0.98953666882255653</v>
      </c>
      <c r="I18" s="83">
        <v>0.96507868317650047</v>
      </c>
      <c r="J18" s="84">
        <v>4956948810.9700012</v>
      </c>
      <c r="K18" s="85"/>
      <c r="L18" s="42"/>
      <c r="M18" s="42"/>
    </row>
    <row r="19" spans="1:13" s="49" customFormat="1" ht="17.25" thickBot="1" x14ac:dyDescent="0.35">
      <c r="A19" s="42"/>
      <c r="B19" s="86" t="s">
        <v>25</v>
      </c>
      <c r="C19" s="87">
        <v>257877793800</v>
      </c>
      <c r="D19" s="87">
        <v>261019632753</v>
      </c>
      <c r="E19" s="88">
        <v>229897140148.57001</v>
      </c>
      <c r="F19" s="89">
        <v>0.88076570227236173</v>
      </c>
      <c r="G19" s="90">
        <v>241386995511.8262</v>
      </c>
      <c r="H19" s="91">
        <v>0.92478482543973251</v>
      </c>
      <c r="I19" s="92">
        <v>0.95240068613102535</v>
      </c>
      <c r="J19" s="93">
        <v>11489855363.256195</v>
      </c>
      <c r="K19" s="68"/>
      <c r="L19" s="42"/>
      <c r="M19" s="42"/>
    </row>
    <row r="20" spans="1:13" s="38" customFormat="1" x14ac:dyDescent="0.25">
      <c r="G20" s="94"/>
      <c r="I20" s="95"/>
    </row>
    <row r="21" spans="1:13" ht="15" customHeight="1" x14ac:dyDescent="0.25">
      <c r="B21" s="40" t="s">
        <v>38</v>
      </c>
      <c r="C21" s="40"/>
      <c r="D21" s="40"/>
      <c r="E21" s="40"/>
      <c r="F21" s="40"/>
      <c r="G21" s="40"/>
      <c r="H21" s="40"/>
      <c r="I21" s="40"/>
      <c r="K21" s="96"/>
    </row>
    <row r="22" spans="1:13" ht="15.75" customHeight="1" thickBot="1" x14ac:dyDescent="0.3">
      <c r="B22" s="40"/>
      <c r="C22" s="40"/>
      <c r="D22" s="40"/>
      <c r="E22" s="40"/>
      <c r="F22" s="40"/>
      <c r="G22" s="40"/>
      <c r="H22" s="40"/>
      <c r="I22" s="40"/>
      <c r="K22" s="95"/>
      <c r="L22" s="96"/>
    </row>
    <row r="23" spans="1:13" ht="17.25" thickBot="1" x14ac:dyDescent="0.35">
      <c r="B23" s="42"/>
      <c r="C23" s="42"/>
      <c r="D23" s="42"/>
      <c r="E23" s="43" t="s">
        <v>29</v>
      </c>
      <c r="F23" s="44"/>
      <c r="G23" s="45" t="s">
        <v>30</v>
      </c>
      <c r="H23" s="46"/>
      <c r="I23" s="47" t="s">
        <v>31</v>
      </c>
      <c r="L23" s="96"/>
    </row>
    <row r="24" spans="1:13" ht="17.25" thickBot="1" x14ac:dyDescent="0.3">
      <c r="B24" s="50" t="s">
        <v>3</v>
      </c>
      <c r="C24" s="50" t="s">
        <v>32</v>
      </c>
      <c r="D24" s="50" t="s">
        <v>33</v>
      </c>
      <c r="E24" s="51" t="s">
        <v>34</v>
      </c>
      <c r="F24" s="51" t="s">
        <v>35</v>
      </c>
      <c r="G24" s="97" t="s">
        <v>34</v>
      </c>
      <c r="H24" s="53" t="s">
        <v>35</v>
      </c>
      <c r="I24" s="54"/>
      <c r="J24" s="55" t="s">
        <v>36</v>
      </c>
      <c r="L24" s="96"/>
    </row>
    <row r="25" spans="1:13" ht="16.5" x14ac:dyDescent="0.3">
      <c r="B25" s="56" t="s">
        <v>18</v>
      </c>
      <c r="C25" s="57">
        <v>114430641880</v>
      </c>
      <c r="D25" s="57">
        <v>117572480833</v>
      </c>
      <c r="E25" s="57">
        <v>82749405640.12999</v>
      </c>
      <c r="F25" s="58">
        <v>0.70381610606369083</v>
      </c>
      <c r="G25" s="59">
        <v>86406327878.098053</v>
      </c>
      <c r="H25" s="60">
        <v>0.73491966203239034</v>
      </c>
      <c r="I25" s="60">
        <v>0.95767761079805114</v>
      </c>
      <c r="J25" s="61">
        <v>3656922237.9680634</v>
      </c>
      <c r="K25" s="41"/>
    </row>
    <row r="26" spans="1:13" ht="16.5" x14ac:dyDescent="0.3">
      <c r="B26" s="62" t="s">
        <v>19</v>
      </c>
      <c r="C26" s="63">
        <v>67814484000</v>
      </c>
      <c r="D26" s="63">
        <v>70956322953</v>
      </c>
      <c r="E26" s="63">
        <v>56349878457.059998</v>
      </c>
      <c r="F26" s="64">
        <v>0.79414879621630041</v>
      </c>
      <c r="G26" s="65"/>
      <c r="H26" s="66"/>
      <c r="I26" s="66"/>
      <c r="J26" s="67"/>
    </row>
    <row r="27" spans="1:13" ht="16.5" x14ac:dyDescent="0.3">
      <c r="B27" s="62" t="s">
        <v>20</v>
      </c>
      <c r="C27" s="63">
        <v>38555699677</v>
      </c>
      <c r="D27" s="63">
        <v>38555699677</v>
      </c>
      <c r="E27" s="63">
        <v>22572651134.060001</v>
      </c>
      <c r="F27" s="64">
        <v>0.58545562194856193</v>
      </c>
      <c r="G27" s="65"/>
      <c r="H27" s="66"/>
      <c r="I27" s="66"/>
      <c r="J27" s="67"/>
    </row>
    <row r="28" spans="1:13" ht="16.5" x14ac:dyDescent="0.3">
      <c r="B28" s="98" t="s">
        <v>21</v>
      </c>
      <c r="C28" s="99">
        <v>7328443203</v>
      </c>
      <c r="D28" s="99">
        <v>7328443203</v>
      </c>
      <c r="E28" s="99">
        <v>3262597250.0100002</v>
      </c>
      <c r="F28" s="100">
        <v>0.44519649803308986</v>
      </c>
      <c r="G28" s="65"/>
      <c r="H28" s="66"/>
      <c r="I28" s="66"/>
      <c r="J28" s="67"/>
      <c r="K28" s="41"/>
    </row>
    <row r="29" spans="1:13" ht="36.75" customHeight="1" x14ac:dyDescent="0.25">
      <c r="B29" s="101" t="s">
        <v>22</v>
      </c>
      <c r="C29" s="70">
        <v>708130000</v>
      </c>
      <c r="D29" s="102">
        <v>708130000</v>
      </c>
      <c r="E29" s="70">
        <v>540393799</v>
      </c>
      <c r="F29" s="71">
        <v>0.76312795531893862</v>
      </c>
      <c r="G29" s="65"/>
      <c r="H29" s="66"/>
      <c r="I29" s="66"/>
      <c r="J29" s="67"/>
    </row>
    <row r="30" spans="1:13" ht="33.75" thickBot="1" x14ac:dyDescent="0.3">
      <c r="B30" s="103" t="s">
        <v>23</v>
      </c>
      <c r="C30" s="73">
        <v>23885000</v>
      </c>
      <c r="D30" s="73">
        <v>23885000</v>
      </c>
      <c r="E30" s="73">
        <v>23885000</v>
      </c>
      <c r="F30" s="104">
        <v>1</v>
      </c>
      <c r="G30" s="75"/>
      <c r="H30" s="76"/>
      <c r="I30" s="76"/>
      <c r="J30" s="77"/>
    </row>
    <row r="31" spans="1:13" ht="17.25" thickBot="1" x14ac:dyDescent="0.35">
      <c r="B31" s="78" t="s">
        <v>37</v>
      </c>
      <c r="C31" s="79">
        <v>143447151920</v>
      </c>
      <c r="D31" s="79">
        <v>143447151920</v>
      </c>
      <c r="E31" s="79">
        <v>111207246455.48</v>
      </c>
      <c r="F31" s="80">
        <v>0.77524889805759201</v>
      </c>
      <c r="G31" s="79">
        <v>119450371342</v>
      </c>
      <c r="H31" s="82">
        <v>0.83271344005921477</v>
      </c>
      <c r="I31" s="92">
        <v>0.93099121590071077</v>
      </c>
      <c r="J31" s="84">
        <v>8243124886.5200043</v>
      </c>
      <c r="K31" s="95"/>
    </row>
    <row r="32" spans="1:13" ht="17.25" thickBot="1" x14ac:dyDescent="0.35">
      <c r="B32" s="86" t="s">
        <v>25</v>
      </c>
      <c r="C32" s="87">
        <v>257877793800</v>
      </c>
      <c r="D32" s="87">
        <v>261019632753</v>
      </c>
      <c r="E32" s="88">
        <v>193956652095.60999</v>
      </c>
      <c r="F32" s="89">
        <v>0.74307304033006982</v>
      </c>
      <c r="G32" s="105">
        <v>205856699220.09805</v>
      </c>
      <c r="H32" s="91">
        <v>0.78866366123079323</v>
      </c>
      <c r="I32" s="92">
        <v>0.9421925680846327</v>
      </c>
      <c r="J32" s="93">
        <v>11900047124.488068</v>
      </c>
      <c r="K32" s="95"/>
    </row>
    <row r="33" spans="7:9" s="38" customFormat="1" ht="15" customHeight="1" x14ac:dyDescent="0.25">
      <c r="I33" s="106"/>
    </row>
    <row r="34" spans="7:9" s="38" customFormat="1" ht="15" customHeight="1" x14ac:dyDescent="0.25">
      <c r="G34" s="96"/>
      <c r="I34" s="41"/>
    </row>
    <row r="35" spans="7:9" s="38" customFormat="1" ht="15.75" customHeight="1" x14ac:dyDescent="0.25"/>
    <row r="36" spans="7:9" s="38" customFormat="1" x14ac:dyDescent="0.25"/>
    <row r="37" spans="7:9" s="38" customFormat="1" x14ac:dyDescent="0.25"/>
    <row r="38" spans="7:9" s="38" customFormat="1" x14ac:dyDescent="0.25"/>
    <row r="39" spans="7:9" s="38" customFormat="1" x14ac:dyDescent="0.25"/>
    <row r="40" spans="7:9" s="38" customFormat="1" x14ac:dyDescent="0.25"/>
    <row r="41" spans="7:9" s="38" customFormat="1" x14ac:dyDescent="0.25"/>
    <row r="42" spans="7:9" s="38" customFormat="1" x14ac:dyDescent="0.25"/>
    <row r="43" spans="7:9" s="38" customFormat="1" x14ac:dyDescent="0.25"/>
    <row r="44" spans="7:9" s="38" customFormat="1" x14ac:dyDescent="0.25"/>
    <row r="45" spans="7:9" s="38" customFormat="1" x14ac:dyDescent="0.25"/>
    <row r="46" spans="7:9" s="38" customFormat="1" x14ac:dyDescent="0.25"/>
    <row r="47" spans="7:9" s="38" customFormat="1" x14ac:dyDescent="0.25"/>
    <row r="48" spans="7:9"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sheetData>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4C99F-F63B-4FB1-9FA5-E779B70177F2}">
  <sheetPr>
    <tabColor theme="7" tint="-0.249977111117893"/>
  </sheetPr>
  <dimension ref="A1:O43"/>
  <sheetViews>
    <sheetView tabSelected="1" zoomScale="80" zoomScaleNormal="80" workbookViewId="0">
      <pane xSplit="1" ySplit="7" topLeftCell="B8" activePane="bottomRight" state="frozen"/>
      <selection pane="topRight" activeCell="B1" sqref="B1"/>
      <selection pane="bottomLeft" activeCell="A2" sqref="A2"/>
      <selection pane="bottomRight" activeCell="D9" sqref="D9"/>
    </sheetView>
  </sheetViews>
  <sheetFormatPr baseColWidth="10" defaultRowHeight="15" x14ac:dyDescent="0.25"/>
  <cols>
    <col min="1" max="1" width="45.140625" style="5" customWidth="1"/>
    <col min="2" max="2" width="19.28515625" style="34" customWidth="1"/>
    <col min="3" max="3" width="20" style="5" bestFit="1" customWidth="1"/>
    <col min="4" max="4" width="19.42578125" style="5" bestFit="1" customWidth="1"/>
    <col min="5" max="5" width="16.5703125" style="5" bestFit="1" customWidth="1"/>
    <col min="6" max="6" width="20" style="36" bestFit="1" customWidth="1"/>
    <col min="7" max="7" width="14.85546875" style="5" bestFit="1" customWidth="1"/>
    <col min="8" max="8" width="19.42578125" style="36" bestFit="1" customWidth="1"/>
    <col min="9" max="9" width="20" style="36" bestFit="1" customWidth="1"/>
    <col min="10" max="10" width="19" style="36" bestFit="1" customWidth="1"/>
    <col min="11" max="11" width="11.7109375" style="37" bestFit="1" customWidth="1"/>
    <col min="12" max="12" width="19.42578125" style="36" bestFit="1" customWidth="1"/>
    <col min="13" max="13" width="18.7109375" style="37" bestFit="1" customWidth="1"/>
    <col min="14" max="14" width="23.5703125" style="36" bestFit="1" customWidth="1"/>
    <col min="15" max="15" width="15.140625" style="37" bestFit="1" customWidth="1"/>
    <col min="16" max="16384" width="11.42578125" style="5"/>
  </cols>
  <sheetData>
    <row r="1" spans="1:15" ht="29.25" customHeight="1" x14ac:dyDescent="0.25">
      <c r="A1" s="1"/>
      <c r="B1" s="2" t="s">
        <v>0</v>
      </c>
      <c r="C1" s="1"/>
      <c r="D1" s="1"/>
      <c r="E1" s="1"/>
      <c r="F1" s="3"/>
      <c r="G1" s="1"/>
      <c r="H1" s="3"/>
      <c r="I1" s="3"/>
      <c r="J1" s="3"/>
      <c r="K1" s="4"/>
      <c r="L1" s="3"/>
      <c r="M1" s="4"/>
      <c r="N1" s="3"/>
      <c r="O1" s="4"/>
    </row>
    <row r="2" spans="1:15" x14ac:dyDescent="0.25">
      <c r="A2" s="1"/>
      <c r="B2" s="1"/>
      <c r="C2" s="1"/>
      <c r="D2" s="1"/>
      <c r="E2" s="1"/>
      <c r="F2" s="3"/>
      <c r="G2" s="1"/>
      <c r="H2" s="3"/>
      <c r="I2" s="3"/>
      <c r="J2" s="3"/>
      <c r="K2" s="4"/>
      <c r="L2" s="3"/>
      <c r="M2" s="4"/>
      <c r="N2" s="3"/>
      <c r="O2" s="4"/>
    </row>
    <row r="3" spans="1:15" x14ac:dyDescent="0.25">
      <c r="A3" s="1"/>
      <c r="B3" s="6" t="s">
        <v>1</v>
      </c>
      <c r="C3" s="1"/>
      <c r="D3" s="1"/>
      <c r="E3" s="1"/>
      <c r="F3" s="3"/>
      <c r="G3" s="1"/>
      <c r="H3" s="3"/>
      <c r="I3" s="3"/>
      <c r="J3" s="3"/>
      <c r="K3" s="4"/>
      <c r="L3" s="3"/>
      <c r="M3" s="4"/>
      <c r="N3" s="3"/>
      <c r="O3" s="4"/>
    </row>
    <row r="4" spans="1:15" x14ac:dyDescent="0.25">
      <c r="A4" s="1"/>
      <c r="B4" s="7" t="str">
        <f>+[1]METAS!D4</f>
        <v>NOVIEMBRE - 2022</v>
      </c>
      <c r="C4" s="1"/>
      <c r="D4" s="1"/>
      <c r="E4" s="1"/>
      <c r="F4" s="3"/>
      <c r="G4" s="1"/>
      <c r="H4" s="3"/>
      <c r="I4" s="3"/>
      <c r="J4" s="3"/>
      <c r="K4" s="4"/>
      <c r="L4" s="3"/>
      <c r="M4" s="4"/>
      <c r="N4" s="3"/>
      <c r="O4" s="4"/>
    </row>
    <row r="5" spans="1:15" x14ac:dyDescent="0.25">
      <c r="A5" s="1"/>
      <c r="B5" s="6" t="s">
        <v>2</v>
      </c>
      <c r="C5" s="1"/>
      <c r="D5" s="1"/>
      <c r="E5" s="1"/>
      <c r="F5" s="3"/>
      <c r="G5" s="1"/>
      <c r="H5" s="3"/>
      <c r="I5" s="3"/>
      <c r="J5" s="3"/>
      <c r="K5" s="4"/>
      <c r="L5" s="3"/>
      <c r="M5" s="4"/>
      <c r="N5" s="3"/>
      <c r="O5" s="4"/>
    </row>
    <row r="6" spans="1:15" x14ac:dyDescent="0.25">
      <c r="A6" s="1"/>
      <c r="B6" s="8"/>
      <c r="C6" s="1"/>
      <c r="D6" s="1"/>
      <c r="E6" s="1"/>
      <c r="F6" s="3"/>
      <c r="G6" s="1"/>
      <c r="H6" s="3"/>
      <c r="I6" s="3"/>
      <c r="J6" s="3"/>
      <c r="K6" s="4"/>
      <c r="L6" s="3"/>
      <c r="M6" s="4"/>
      <c r="N6" s="3"/>
      <c r="O6" s="4"/>
    </row>
    <row r="7" spans="1:15" ht="45" x14ac:dyDescent="0.25">
      <c r="A7" s="9" t="s">
        <v>3</v>
      </c>
      <c r="B7" s="10" t="s">
        <v>4</v>
      </c>
      <c r="C7" s="10" t="s">
        <v>5</v>
      </c>
      <c r="D7" s="10" t="s">
        <v>6</v>
      </c>
      <c r="E7" s="11" t="s">
        <v>7</v>
      </c>
      <c r="F7" s="10" t="s">
        <v>8</v>
      </c>
      <c r="G7" s="12" t="s">
        <v>9</v>
      </c>
      <c r="H7" s="10" t="s">
        <v>10</v>
      </c>
      <c r="I7" s="10" t="s">
        <v>11</v>
      </c>
      <c r="J7" s="13" t="s">
        <v>12</v>
      </c>
      <c r="K7" s="14" t="s">
        <v>13</v>
      </c>
      <c r="L7" s="13" t="s">
        <v>14</v>
      </c>
      <c r="M7" s="14" t="s">
        <v>15</v>
      </c>
      <c r="N7" s="13" t="s">
        <v>16</v>
      </c>
      <c r="O7" s="14" t="s">
        <v>17</v>
      </c>
    </row>
    <row r="8" spans="1:15" s="18" customFormat="1" ht="15.75" x14ac:dyDescent="0.25">
      <c r="A8" s="15" t="s">
        <v>18</v>
      </c>
      <c r="B8" s="16">
        <v>117572480833</v>
      </c>
      <c r="C8" s="16">
        <v>117572480833</v>
      </c>
      <c r="D8" s="16">
        <v>92907872096.540009</v>
      </c>
      <c r="E8" s="17">
        <v>0.79021784211992929</v>
      </c>
      <c r="F8" s="16">
        <v>82749405640.12999</v>
      </c>
      <c r="G8" s="17">
        <v>0.70381610606369083</v>
      </c>
      <c r="H8" s="16">
        <v>109228418937.51001</v>
      </c>
      <c r="I8" s="16">
        <v>82748672065.279999</v>
      </c>
      <c r="J8" s="16">
        <v>8344061895.4899979</v>
      </c>
      <c r="K8" s="17">
        <v>7.0969514603863013E-2</v>
      </c>
      <c r="L8" s="16">
        <v>24664608736.459999</v>
      </c>
      <c r="M8" s="17">
        <v>0.20978215788007076</v>
      </c>
      <c r="N8" s="16">
        <v>34823075192.869995</v>
      </c>
      <c r="O8" s="17">
        <v>0.29618389393630901</v>
      </c>
    </row>
    <row r="9" spans="1:15" s="18" customFormat="1" ht="15.75" x14ac:dyDescent="0.25">
      <c r="A9" s="19" t="s">
        <v>19</v>
      </c>
      <c r="B9" s="20">
        <v>67814484000</v>
      </c>
      <c r="C9" s="20">
        <v>70956322953</v>
      </c>
      <c r="D9" s="20">
        <v>56510370500.059998</v>
      </c>
      <c r="E9" s="21">
        <v>0.79641063894321718</v>
      </c>
      <c r="F9" s="20">
        <v>56349878457.059998</v>
      </c>
      <c r="G9" s="21">
        <v>0.79414879621630041</v>
      </c>
      <c r="H9" s="20">
        <v>64825036000</v>
      </c>
      <c r="I9" s="20">
        <v>56349878457.059998</v>
      </c>
      <c r="J9" s="20">
        <v>6131286953</v>
      </c>
      <c r="K9" s="21">
        <v>8.6409310655249677E-2</v>
      </c>
      <c r="L9" s="20">
        <v>14445952452.940001</v>
      </c>
      <c r="M9" s="21">
        <v>0.20358936105678277</v>
      </c>
      <c r="N9" s="20">
        <v>14606444495.940001</v>
      </c>
      <c r="O9" s="21">
        <v>0.20585120378369953</v>
      </c>
    </row>
    <row r="10" spans="1:15" x14ac:dyDescent="0.25">
      <c r="A10" s="22" t="s">
        <v>39</v>
      </c>
      <c r="B10" s="23">
        <v>37494799000</v>
      </c>
      <c r="C10" s="24">
        <v>40615844917</v>
      </c>
      <c r="D10" s="24">
        <v>33755499810.5</v>
      </c>
      <c r="E10" s="25">
        <v>0.83109190217464701</v>
      </c>
      <c r="F10" s="23">
        <v>33687035260.5</v>
      </c>
      <c r="G10" s="25">
        <v>0.82940624107022065</v>
      </c>
      <c r="H10" s="23">
        <v>37494799000</v>
      </c>
      <c r="I10" s="23">
        <v>33687035260.5</v>
      </c>
      <c r="J10" s="23">
        <v>3121045917</v>
      </c>
      <c r="K10" s="25">
        <v>7.6843062685953575E-2</v>
      </c>
      <c r="L10" s="23">
        <v>6860345106.5</v>
      </c>
      <c r="M10" s="25">
        <v>0.16890809782535293</v>
      </c>
      <c r="N10" s="23">
        <v>6928809656.5</v>
      </c>
      <c r="O10" s="25">
        <v>0.17059375892977929</v>
      </c>
    </row>
    <row r="11" spans="1:15" ht="28.5" x14ac:dyDescent="0.25">
      <c r="A11" s="22" t="s">
        <v>40</v>
      </c>
      <c r="B11" s="23">
        <v>14673167000</v>
      </c>
      <c r="C11" s="24">
        <v>16851729156</v>
      </c>
      <c r="D11" s="24">
        <v>13730543155.559999</v>
      </c>
      <c r="E11" s="25">
        <v>0.8147854162889443</v>
      </c>
      <c r="F11" s="23">
        <v>13730447755.559999</v>
      </c>
      <c r="G11" s="25">
        <v>0.81477975514882528</v>
      </c>
      <c r="H11" s="23">
        <v>14673167000</v>
      </c>
      <c r="I11" s="23">
        <v>13730447755.559999</v>
      </c>
      <c r="J11" s="23">
        <v>2178562156</v>
      </c>
      <c r="K11" s="25">
        <v>0.12927825600759377</v>
      </c>
      <c r="L11" s="23">
        <v>3121186000.4400005</v>
      </c>
      <c r="M11" s="25">
        <v>0.18521458371105573</v>
      </c>
      <c r="N11" s="23">
        <v>3121281400.4400005</v>
      </c>
      <c r="O11" s="25">
        <v>0.18522024485117475</v>
      </c>
    </row>
    <row r="12" spans="1:15" ht="28.5" x14ac:dyDescent="0.25">
      <c r="A12" s="22" t="s">
        <v>41</v>
      </c>
      <c r="B12" s="23">
        <v>12657070000</v>
      </c>
      <c r="C12" s="24">
        <v>13488748880</v>
      </c>
      <c r="D12" s="24">
        <v>9024327534</v>
      </c>
      <c r="E12" s="25">
        <v>0.66902628362964967</v>
      </c>
      <c r="F12" s="23">
        <v>8932395441</v>
      </c>
      <c r="G12" s="25">
        <v>0.66221081884356348</v>
      </c>
      <c r="H12" s="23">
        <v>12657070000</v>
      </c>
      <c r="I12" s="23">
        <v>8932395441</v>
      </c>
      <c r="J12" s="23">
        <v>831678880</v>
      </c>
      <c r="K12" s="25">
        <v>6.1657229102481448E-2</v>
      </c>
      <c r="L12" s="23">
        <v>4464421346</v>
      </c>
      <c r="M12" s="25">
        <v>0.33097371637035028</v>
      </c>
      <c r="N12" s="23">
        <v>4556353439</v>
      </c>
      <c r="O12" s="25">
        <v>0.33778918115643652</v>
      </c>
    </row>
    <row r="13" spans="1:15" ht="42.75" x14ac:dyDescent="0.25">
      <c r="A13" s="22" t="s">
        <v>42</v>
      </c>
      <c r="B13" s="23">
        <v>2989448000</v>
      </c>
      <c r="C13" s="24">
        <v>0</v>
      </c>
      <c r="D13" s="24">
        <v>0</v>
      </c>
      <c r="E13" s="25">
        <v>0</v>
      </c>
      <c r="F13" s="23">
        <v>0</v>
      </c>
      <c r="G13" s="25">
        <v>0</v>
      </c>
      <c r="H13" s="23">
        <v>0</v>
      </c>
      <c r="I13" s="23">
        <v>0</v>
      </c>
      <c r="J13" s="23">
        <v>0</v>
      </c>
      <c r="K13" s="25">
        <v>0</v>
      </c>
      <c r="L13" s="23">
        <v>0</v>
      </c>
      <c r="M13" s="25">
        <v>0</v>
      </c>
      <c r="N13" s="23">
        <v>0</v>
      </c>
      <c r="O13" s="25">
        <v>0</v>
      </c>
    </row>
    <row r="14" spans="1:15" s="18" customFormat="1" ht="15" customHeight="1" x14ac:dyDescent="0.25">
      <c r="A14" s="19" t="s">
        <v>20</v>
      </c>
      <c r="B14" s="20">
        <v>38555699677</v>
      </c>
      <c r="C14" s="20">
        <v>38555699677</v>
      </c>
      <c r="D14" s="20">
        <v>32437754524.380001</v>
      </c>
      <c r="E14" s="21">
        <v>0.84132190042268651</v>
      </c>
      <c r="F14" s="20">
        <v>22572651134.060001</v>
      </c>
      <c r="G14" s="21">
        <v>0.58545562194856193</v>
      </c>
      <c r="H14" s="20">
        <v>38146637355.510002</v>
      </c>
      <c r="I14" s="20">
        <v>22572592801.060001</v>
      </c>
      <c r="J14" s="20">
        <v>409062321.48999786</v>
      </c>
      <c r="K14" s="21">
        <v>1.0609645912716239E-2</v>
      </c>
      <c r="L14" s="20">
        <v>6117945152.6199989</v>
      </c>
      <c r="M14" s="21">
        <v>0.15867809957731346</v>
      </c>
      <c r="N14" s="20">
        <v>15983048542.939999</v>
      </c>
      <c r="O14" s="21">
        <v>0.41454437805143812</v>
      </c>
    </row>
    <row r="15" spans="1:15" x14ac:dyDescent="0.25">
      <c r="A15" s="22" t="s">
        <v>43</v>
      </c>
      <c r="B15" s="23">
        <v>38555699677</v>
      </c>
      <c r="C15" s="24">
        <v>38555699677</v>
      </c>
      <c r="D15" s="24">
        <v>32437754524.380001</v>
      </c>
      <c r="E15" s="25">
        <v>0.84132190042268651</v>
      </c>
      <c r="F15" s="23">
        <v>22572651134.060001</v>
      </c>
      <c r="G15" s="25">
        <v>0.58545562194856193</v>
      </c>
      <c r="H15" s="23">
        <v>38146637355.510002</v>
      </c>
      <c r="I15" s="23">
        <v>22572592801.060001</v>
      </c>
      <c r="J15" s="23">
        <v>409062321.48999786</v>
      </c>
      <c r="K15" s="25">
        <v>1.0609645912716239E-2</v>
      </c>
      <c r="L15" s="23">
        <v>6117945152.6199989</v>
      </c>
      <c r="M15" s="25">
        <v>0.15867809957731346</v>
      </c>
      <c r="N15" s="23">
        <v>15983048542.939999</v>
      </c>
      <c r="O15" s="25">
        <v>0.41454437805143812</v>
      </c>
    </row>
    <row r="16" spans="1:15" s="18" customFormat="1" ht="15.75" x14ac:dyDescent="0.25">
      <c r="A16" s="19" t="s">
        <v>21</v>
      </c>
      <c r="B16" s="20">
        <v>10470282156</v>
      </c>
      <c r="C16" s="20">
        <v>7328443203</v>
      </c>
      <c r="D16" s="20">
        <v>3395468273.0999999</v>
      </c>
      <c r="E16" s="21">
        <v>0.46332736422246101</v>
      </c>
      <c r="F16" s="20">
        <v>3262597250.0100002</v>
      </c>
      <c r="G16" s="21">
        <v>0.44519649803308986</v>
      </c>
      <c r="H16" s="20">
        <v>5692466783</v>
      </c>
      <c r="I16" s="20">
        <v>3261922008.1599998</v>
      </c>
      <c r="J16" s="20">
        <v>1635976420</v>
      </c>
      <c r="K16" s="21">
        <v>0.22323655579813872</v>
      </c>
      <c r="L16" s="20">
        <v>3932974929.9000001</v>
      </c>
      <c r="M16" s="21">
        <v>0.53667263577753899</v>
      </c>
      <c r="N16" s="20">
        <v>4065845952.9899998</v>
      </c>
      <c r="O16" s="21">
        <v>0.5548035019669102</v>
      </c>
    </row>
    <row r="17" spans="1:15" x14ac:dyDescent="0.25">
      <c r="A17" s="22" t="s">
        <v>44</v>
      </c>
      <c r="B17" s="23">
        <v>460232000</v>
      </c>
      <c r="C17" s="24">
        <v>460232000</v>
      </c>
      <c r="D17" s="24">
        <v>399691965.10000002</v>
      </c>
      <c r="E17" s="25">
        <v>0.86845757161605452</v>
      </c>
      <c r="F17" s="23">
        <v>399691965.10000002</v>
      </c>
      <c r="G17" s="25">
        <v>0.86845757161605452</v>
      </c>
      <c r="H17" s="23">
        <v>460000000</v>
      </c>
      <c r="I17" s="23">
        <v>399676564.25</v>
      </c>
      <c r="J17" s="23">
        <v>232000</v>
      </c>
      <c r="K17" s="25">
        <v>5.0409358758191525E-4</v>
      </c>
      <c r="L17" s="23">
        <v>60540034.899999976</v>
      </c>
      <c r="M17" s="25">
        <v>0.13154242838394545</v>
      </c>
      <c r="N17" s="23">
        <v>60540034.899999976</v>
      </c>
      <c r="O17" s="25">
        <v>0.13154242838394545</v>
      </c>
    </row>
    <row r="18" spans="1:15" ht="42.75" x14ac:dyDescent="0.25">
      <c r="A18" s="22" t="s">
        <v>45</v>
      </c>
      <c r="B18" s="23">
        <v>144217000</v>
      </c>
      <c r="C18" s="24">
        <v>144217000</v>
      </c>
      <c r="D18" s="24">
        <v>97827503</v>
      </c>
      <c r="E18" s="25">
        <v>0.67833544589056771</v>
      </c>
      <c r="F18" s="23">
        <v>97827503</v>
      </c>
      <c r="G18" s="25">
        <v>0.67833544589056771</v>
      </c>
      <c r="H18" s="23">
        <v>144217000</v>
      </c>
      <c r="I18" s="23">
        <v>97827503</v>
      </c>
      <c r="J18" s="23">
        <v>0</v>
      </c>
      <c r="K18" s="25">
        <v>0</v>
      </c>
      <c r="L18" s="23">
        <v>46389497</v>
      </c>
      <c r="M18" s="25">
        <v>0.32166455410943229</v>
      </c>
      <c r="N18" s="23">
        <v>46389497</v>
      </c>
      <c r="O18" s="25">
        <v>0.32166455410943229</v>
      </c>
    </row>
    <row r="19" spans="1:15" ht="28.5" x14ac:dyDescent="0.25">
      <c r="A19" s="22" t="s">
        <v>46</v>
      </c>
      <c r="B19" s="23">
        <v>729812000</v>
      </c>
      <c r="C19" s="24">
        <v>729812000</v>
      </c>
      <c r="D19" s="24">
        <v>630084840</v>
      </c>
      <c r="E19" s="25">
        <v>0.86335226058217729</v>
      </c>
      <c r="F19" s="23">
        <v>630084840</v>
      </c>
      <c r="G19" s="25">
        <v>0.86335226058217729</v>
      </c>
      <c r="H19" s="23">
        <v>648325783</v>
      </c>
      <c r="I19" s="23">
        <v>630084840</v>
      </c>
      <c r="J19" s="23">
        <v>81486217</v>
      </c>
      <c r="K19" s="25">
        <v>0.1116537094484607</v>
      </c>
      <c r="L19" s="23">
        <v>99727160</v>
      </c>
      <c r="M19" s="25">
        <v>0.13664773941782268</v>
      </c>
      <c r="N19" s="23">
        <v>99727160</v>
      </c>
      <c r="O19" s="25">
        <v>0.13664773941782268</v>
      </c>
    </row>
    <row r="20" spans="1:15" x14ac:dyDescent="0.25">
      <c r="A20" s="22" t="s">
        <v>47</v>
      </c>
      <c r="B20" s="23">
        <v>347612000</v>
      </c>
      <c r="C20" s="24">
        <v>347612000</v>
      </c>
      <c r="D20" s="24">
        <v>347612000</v>
      </c>
      <c r="E20" s="25">
        <v>1</v>
      </c>
      <c r="F20" s="23">
        <v>243252575.91</v>
      </c>
      <c r="G20" s="25">
        <v>0.69978187148314785</v>
      </c>
      <c r="H20" s="23">
        <v>347612000</v>
      </c>
      <c r="I20" s="23">
        <v>243252575.91</v>
      </c>
      <c r="J20" s="23">
        <v>0</v>
      </c>
      <c r="K20" s="25">
        <v>0</v>
      </c>
      <c r="L20" s="23">
        <v>0</v>
      </c>
      <c r="M20" s="25">
        <v>0</v>
      </c>
      <c r="N20" s="23">
        <v>104359424.09</v>
      </c>
      <c r="O20" s="25">
        <v>0.30021812851685215</v>
      </c>
    </row>
    <row r="21" spans="1:15" ht="42.75" x14ac:dyDescent="0.25">
      <c r="A21" s="22" t="s">
        <v>48</v>
      </c>
      <c r="B21" s="23">
        <v>4696097156</v>
      </c>
      <c r="C21" s="24">
        <v>1554258203</v>
      </c>
      <c r="D21" s="24">
        <v>0</v>
      </c>
      <c r="E21" s="25">
        <v>0</v>
      </c>
      <c r="F21" s="23">
        <v>0</v>
      </c>
      <c r="G21" s="25">
        <v>0</v>
      </c>
      <c r="H21" s="23">
        <v>0</v>
      </c>
      <c r="I21" s="23">
        <v>0</v>
      </c>
      <c r="J21" s="23">
        <v>1554258203</v>
      </c>
      <c r="K21" s="25">
        <v>1</v>
      </c>
      <c r="L21" s="23">
        <v>1554258203</v>
      </c>
      <c r="M21" s="25">
        <v>1</v>
      </c>
      <c r="N21" s="23">
        <v>1554258203</v>
      </c>
      <c r="O21" s="25">
        <v>1</v>
      </c>
    </row>
    <row r="22" spans="1:15" x14ac:dyDescent="0.25">
      <c r="A22" s="22" t="s">
        <v>49</v>
      </c>
      <c r="B22" s="23">
        <v>4092312000</v>
      </c>
      <c r="C22" s="24">
        <v>4092312000</v>
      </c>
      <c r="D22" s="24">
        <v>1920251965</v>
      </c>
      <c r="E22" s="25">
        <v>0.46923400879502836</v>
      </c>
      <c r="F22" s="23">
        <v>1891740366</v>
      </c>
      <c r="G22" s="25">
        <v>0.4622668960724402</v>
      </c>
      <c r="H22" s="23">
        <v>4092312000</v>
      </c>
      <c r="I22" s="23">
        <v>1891080525</v>
      </c>
      <c r="J22" s="23">
        <v>0</v>
      </c>
      <c r="K22" s="25">
        <v>0</v>
      </c>
      <c r="L22" s="23">
        <v>2172060035</v>
      </c>
      <c r="M22" s="25">
        <v>0.5307659912049717</v>
      </c>
      <c r="N22" s="23">
        <v>2200571634</v>
      </c>
      <c r="O22" s="25">
        <v>0.5377331039275598</v>
      </c>
    </row>
    <row r="23" spans="1:15" ht="30" x14ac:dyDescent="0.25">
      <c r="A23" s="19" t="s">
        <v>22</v>
      </c>
      <c r="B23" s="20">
        <v>708130000</v>
      </c>
      <c r="C23" s="20">
        <v>708130000</v>
      </c>
      <c r="D23" s="20">
        <v>540393799</v>
      </c>
      <c r="E23" s="21">
        <v>0.76312795531893862</v>
      </c>
      <c r="F23" s="20">
        <v>540393799</v>
      </c>
      <c r="G23" s="21">
        <v>0.76312795531893862</v>
      </c>
      <c r="H23" s="20">
        <v>540393799</v>
      </c>
      <c r="I23" s="20">
        <v>540393799</v>
      </c>
      <c r="J23" s="20">
        <v>167736201</v>
      </c>
      <c r="K23" s="21">
        <v>0.23687204468106138</v>
      </c>
      <c r="L23" s="20">
        <v>167736201</v>
      </c>
      <c r="M23" s="21">
        <v>0.23687204468106138</v>
      </c>
      <c r="N23" s="20">
        <v>167736201</v>
      </c>
      <c r="O23" s="21">
        <v>0.23687204468106138</v>
      </c>
    </row>
    <row r="24" spans="1:15" x14ac:dyDescent="0.25">
      <c r="A24" s="22" t="s">
        <v>50</v>
      </c>
      <c r="B24" s="23">
        <v>56167000</v>
      </c>
      <c r="C24" s="24">
        <v>56167000</v>
      </c>
      <c r="D24" s="24">
        <v>3437500</v>
      </c>
      <c r="E24" s="25">
        <v>6.1201417202271798E-2</v>
      </c>
      <c r="F24" s="23">
        <v>3437500</v>
      </c>
      <c r="G24" s="25">
        <v>6.1201417202271798E-2</v>
      </c>
      <c r="H24" s="23">
        <v>3437500</v>
      </c>
      <c r="I24" s="23">
        <v>3437500</v>
      </c>
      <c r="J24" s="23">
        <v>52729500</v>
      </c>
      <c r="K24" s="25">
        <v>0.93879858279772821</v>
      </c>
      <c r="L24" s="23">
        <v>52729500</v>
      </c>
      <c r="M24" s="25">
        <v>0.93879858279772821</v>
      </c>
      <c r="N24" s="23">
        <v>52729500</v>
      </c>
      <c r="O24" s="25">
        <v>0.93879858279772821</v>
      </c>
    </row>
    <row r="25" spans="1:15" s="18" customFormat="1" ht="15.75" x14ac:dyDescent="0.25">
      <c r="A25" s="22" t="s">
        <v>51</v>
      </c>
      <c r="B25" s="23">
        <v>651963000</v>
      </c>
      <c r="C25" s="24">
        <v>651963000</v>
      </c>
      <c r="D25" s="24">
        <v>536956299</v>
      </c>
      <c r="E25" s="25">
        <v>0.82359934382779387</v>
      </c>
      <c r="F25" s="23">
        <v>536956299</v>
      </c>
      <c r="G25" s="25">
        <v>0.82359934382779387</v>
      </c>
      <c r="H25" s="23">
        <v>536956299</v>
      </c>
      <c r="I25" s="23">
        <v>536956299</v>
      </c>
      <c r="J25" s="23">
        <v>115006701</v>
      </c>
      <c r="K25" s="25">
        <v>0.1764006561722061</v>
      </c>
      <c r="L25" s="23">
        <v>115006701</v>
      </c>
      <c r="M25" s="25">
        <v>0.1764006561722061</v>
      </c>
      <c r="N25" s="23">
        <v>115006701</v>
      </c>
      <c r="O25" s="25">
        <v>0.1764006561722061</v>
      </c>
    </row>
    <row r="26" spans="1:15" s="18" customFormat="1" ht="15.75" x14ac:dyDescent="0.25">
      <c r="A26" s="19" t="s">
        <v>23</v>
      </c>
      <c r="B26" s="20">
        <v>23885000</v>
      </c>
      <c r="C26" s="20">
        <v>23885000</v>
      </c>
      <c r="D26" s="20">
        <v>23885000</v>
      </c>
      <c r="E26" s="21">
        <v>1</v>
      </c>
      <c r="F26" s="20">
        <v>23885000</v>
      </c>
      <c r="G26" s="21">
        <v>1</v>
      </c>
      <c r="H26" s="20">
        <v>23885000</v>
      </c>
      <c r="I26" s="20">
        <v>23885000</v>
      </c>
      <c r="J26" s="20">
        <v>0</v>
      </c>
      <c r="K26" s="21">
        <v>0</v>
      </c>
      <c r="L26" s="20">
        <v>0</v>
      </c>
      <c r="M26" s="21">
        <v>0</v>
      </c>
      <c r="N26" s="20">
        <v>0</v>
      </c>
      <c r="O26" s="21">
        <v>0</v>
      </c>
    </row>
    <row r="27" spans="1:15" x14ac:dyDescent="0.25">
      <c r="A27" s="22" t="s">
        <v>52</v>
      </c>
      <c r="B27" s="23">
        <v>23885000</v>
      </c>
      <c r="C27" s="24">
        <v>23885000</v>
      </c>
      <c r="D27" s="24">
        <v>23885000</v>
      </c>
      <c r="E27" s="25">
        <v>1</v>
      </c>
      <c r="F27" s="23">
        <v>23885000</v>
      </c>
      <c r="G27" s="25">
        <v>1</v>
      </c>
      <c r="H27" s="23">
        <v>23885000</v>
      </c>
      <c r="I27" s="23">
        <v>23885000</v>
      </c>
      <c r="J27" s="23">
        <v>0</v>
      </c>
      <c r="K27" s="25">
        <v>0</v>
      </c>
      <c r="L27" s="23">
        <v>0</v>
      </c>
      <c r="M27" s="25">
        <v>0</v>
      </c>
      <c r="N27" s="23">
        <v>0</v>
      </c>
      <c r="O27" s="25">
        <v>0</v>
      </c>
    </row>
    <row r="28" spans="1:15" x14ac:dyDescent="0.25">
      <c r="A28" s="15" t="s">
        <v>24</v>
      </c>
      <c r="B28" s="16">
        <v>143447151920</v>
      </c>
      <c r="C28" s="16">
        <v>143447151920</v>
      </c>
      <c r="D28" s="16">
        <v>136989268052.03</v>
      </c>
      <c r="E28" s="26">
        <v>0.95498074530213373</v>
      </c>
      <c r="F28" s="16">
        <v>111207246455.48</v>
      </c>
      <c r="G28" s="26">
        <v>0.77524889805759201</v>
      </c>
      <c r="H28" s="16">
        <v>139607125411.83002</v>
      </c>
      <c r="I28" s="16">
        <v>111186646455.48</v>
      </c>
      <c r="J28" s="16">
        <v>3840026508.1699982</v>
      </c>
      <c r="K28" s="26">
        <v>2.6769625306409486E-2</v>
      </c>
      <c r="L28" s="16">
        <v>6457883867.9699984</v>
      </c>
      <c r="M28" s="26">
        <v>4.501925469786628E-2</v>
      </c>
      <c r="N28" s="16">
        <v>32239905464.52</v>
      </c>
      <c r="O28" s="26">
        <v>0.22475110194240794</v>
      </c>
    </row>
    <row r="29" spans="1:15" ht="57" x14ac:dyDescent="0.25">
      <c r="A29" s="22" t="s">
        <v>53</v>
      </c>
      <c r="B29" s="23">
        <v>31670516167</v>
      </c>
      <c r="C29" s="24">
        <v>31670516167</v>
      </c>
      <c r="D29" s="24">
        <v>30580046994</v>
      </c>
      <c r="E29" s="25">
        <v>0.96556831700342649</v>
      </c>
      <c r="F29" s="23">
        <v>26366366682.34</v>
      </c>
      <c r="G29" s="25">
        <v>0.83252090187949601</v>
      </c>
      <c r="H29" s="23">
        <v>31260714776</v>
      </c>
      <c r="I29" s="23">
        <v>26366366682.34</v>
      </c>
      <c r="J29" s="23">
        <v>409801391</v>
      </c>
      <c r="K29" s="25">
        <v>1.293952358840947E-2</v>
      </c>
      <c r="L29" s="23">
        <v>1090469173</v>
      </c>
      <c r="M29" s="25">
        <v>3.4431682996573496E-2</v>
      </c>
      <c r="N29" s="23">
        <v>5304149484.6599998</v>
      </c>
      <c r="O29" s="25">
        <v>0.16747909812050396</v>
      </c>
    </row>
    <row r="30" spans="1:15" ht="57" x14ac:dyDescent="0.25">
      <c r="A30" s="22" t="s">
        <v>54</v>
      </c>
      <c r="B30" s="23">
        <v>2407734381</v>
      </c>
      <c r="C30" s="24">
        <v>2407734381</v>
      </c>
      <c r="D30" s="24">
        <v>2329958080</v>
      </c>
      <c r="E30" s="25">
        <v>0.96769730846818025</v>
      </c>
      <c r="F30" s="23">
        <v>2028661015.71</v>
      </c>
      <c r="G30" s="25">
        <v>0.84256013940683938</v>
      </c>
      <c r="H30" s="23">
        <v>2329958080</v>
      </c>
      <c r="I30" s="23">
        <v>2028661015.71</v>
      </c>
      <c r="J30" s="23">
        <v>77776301</v>
      </c>
      <c r="K30" s="25">
        <v>3.2302691531819763E-2</v>
      </c>
      <c r="L30" s="23">
        <v>77776301</v>
      </c>
      <c r="M30" s="25">
        <v>3.2302691531819763E-2</v>
      </c>
      <c r="N30" s="23">
        <v>379073365.28999996</v>
      </c>
      <c r="O30" s="25">
        <v>0.15743986059316065</v>
      </c>
    </row>
    <row r="31" spans="1:15" ht="42.75" x14ac:dyDescent="0.25">
      <c r="A31" s="22" t="s">
        <v>55</v>
      </c>
      <c r="B31" s="23">
        <v>6486410011</v>
      </c>
      <c r="C31" s="24">
        <v>6486410011</v>
      </c>
      <c r="D31" s="24">
        <v>6360978023</v>
      </c>
      <c r="E31" s="25">
        <v>0.98066234052622547</v>
      </c>
      <c r="F31" s="23">
        <v>5511790796.3900003</v>
      </c>
      <c r="G31" s="25">
        <v>0.84974443290553814</v>
      </c>
      <c r="H31" s="23">
        <v>6416178958</v>
      </c>
      <c r="I31" s="23">
        <v>5511790796.3900003</v>
      </c>
      <c r="J31" s="23">
        <v>70231053</v>
      </c>
      <c r="K31" s="25">
        <v>1.0827414992406961E-2</v>
      </c>
      <c r="L31" s="23">
        <v>125431988</v>
      </c>
      <c r="M31" s="25">
        <v>1.9337659473774513E-2</v>
      </c>
      <c r="N31" s="23">
        <v>974619214.60999966</v>
      </c>
      <c r="O31" s="25">
        <v>0.15025556709446186</v>
      </c>
    </row>
    <row r="32" spans="1:15" ht="57" x14ac:dyDescent="0.25">
      <c r="A32" s="22" t="s">
        <v>56</v>
      </c>
      <c r="B32" s="23">
        <v>9232373327</v>
      </c>
      <c r="C32" s="24">
        <v>9232373327</v>
      </c>
      <c r="D32" s="24">
        <v>9103438791</v>
      </c>
      <c r="E32" s="25">
        <v>0.98603451881403759</v>
      </c>
      <c r="F32" s="23">
        <v>7734041221.1700001</v>
      </c>
      <c r="G32" s="25">
        <v>0.83770889101200663</v>
      </c>
      <c r="H32" s="23">
        <v>9122753380</v>
      </c>
      <c r="I32" s="23">
        <v>7734041221.1700001</v>
      </c>
      <c r="J32" s="23">
        <v>109619947</v>
      </c>
      <c r="K32" s="25">
        <v>1.1873430928038553E-2</v>
      </c>
      <c r="L32" s="23">
        <v>128934536</v>
      </c>
      <c r="M32" s="25">
        <v>1.3965481185962445E-2</v>
      </c>
      <c r="N32" s="23">
        <v>1498332105.8299999</v>
      </c>
      <c r="O32" s="25">
        <v>0.16229110898799337</v>
      </c>
    </row>
    <row r="33" spans="1:15" ht="71.25" x14ac:dyDescent="0.25">
      <c r="A33" s="22" t="s">
        <v>57</v>
      </c>
      <c r="B33" s="23">
        <v>8854608251</v>
      </c>
      <c r="C33" s="24">
        <v>8854608251</v>
      </c>
      <c r="D33" s="24">
        <v>8640705390</v>
      </c>
      <c r="E33" s="25">
        <v>0.97584276402337244</v>
      </c>
      <c r="F33" s="23">
        <v>7307378782.5200005</v>
      </c>
      <c r="G33" s="25">
        <v>0.82526279823782578</v>
      </c>
      <c r="H33" s="23">
        <v>8659291183</v>
      </c>
      <c r="I33" s="23">
        <v>7307378782.5200005</v>
      </c>
      <c r="J33" s="23">
        <v>195317068</v>
      </c>
      <c r="K33" s="25">
        <v>2.205823933294189E-2</v>
      </c>
      <c r="L33" s="23">
        <v>213902861</v>
      </c>
      <c r="M33" s="25">
        <v>2.4157235976627511E-2</v>
      </c>
      <c r="N33" s="23">
        <v>1547229468.4799995</v>
      </c>
      <c r="O33" s="25">
        <v>0.17473720176217422</v>
      </c>
    </row>
    <row r="34" spans="1:15" ht="57" x14ac:dyDescent="0.25">
      <c r="A34" s="22" t="s">
        <v>58</v>
      </c>
      <c r="B34" s="23">
        <v>7315802173</v>
      </c>
      <c r="C34" s="24">
        <v>7315802173</v>
      </c>
      <c r="D34" s="24">
        <v>7260407652</v>
      </c>
      <c r="E34" s="25">
        <v>0.9924281002014459</v>
      </c>
      <c r="F34" s="23">
        <v>6150233568.4499998</v>
      </c>
      <c r="G34" s="25">
        <v>0.84067794932294704</v>
      </c>
      <c r="H34" s="23">
        <v>7300207239</v>
      </c>
      <c r="I34" s="23">
        <v>6150233568.4499998</v>
      </c>
      <c r="J34" s="23">
        <v>15594934</v>
      </c>
      <c r="K34" s="25">
        <v>2.1316779255671106E-3</v>
      </c>
      <c r="L34" s="23">
        <v>55394521</v>
      </c>
      <c r="M34" s="25">
        <v>7.5718997985540527E-3</v>
      </c>
      <c r="N34" s="23">
        <v>1165568604.5500002</v>
      </c>
      <c r="O34" s="25">
        <v>0.15932205067705296</v>
      </c>
    </row>
    <row r="35" spans="1:15" ht="99.75" x14ac:dyDescent="0.25">
      <c r="A35" s="22" t="s">
        <v>59</v>
      </c>
      <c r="B35" s="23">
        <v>6167192184</v>
      </c>
      <c r="C35" s="24">
        <v>6167192184</v>
      </c>
      <c r="D35" s="24">
        <v>5978673769.1999998</v>
      </c>
      <c r="E35" s="25">
        <v>0.96943205121950193</v>
      </c>
      <c r="F35" s="23">
        <v>5133297503.4200001</v>
      </c>
      <c r="G35" s="25">
        <v>0.83235568963420514</v>
      </c>
      <c r="H35" s="23">
        <v>6025307099</v>
      </c>
      <c r="I35" s="23">
        <v>5133297503.4200001</v>
      </c>
      <c r="J35" s="23">
        <v>141885085</v>
      </c>
      <c r="K35" s="25">
        <v>2.3006431576447852E-2</v>
      </c>
      <c r="L35" s="23">
        <v>188518414.80000019</v>
      </c>
      <c r="M35" s="25">
        <v>3.0567948780498098E-2</v>
      </c>
      <c r="N35" s="23">
        <v>1033894680.5799999</v>
      </c>
      <c r="O35" s="25">
        <v>0.1676443103657948</v>
      </c>
    </row>
    <row r="36" spans="1:15" ht="57" x14ac:dyDescent="0.25">
      <c r="A36" s="22" t="s">
        <v>60</v>
      </c>
      <c r="B36" s="23">
        <v>30499635895</v>
      </c>
      <c r="C36" s="24">
        <v>30499635895</v>
      </c>
      <c r="D36" s="24">
        <v>28401587701.779999</v>
      </c>
      <c r="E36" s="25">
        <v>0.93121071345104323</v>
      </c>
      <c r="F36" s="23">
        <v>21868729544.719997</v>
      </c>
      <c r="G36" s="25">
        <v>0.71701608570038955</v>
      </c>
      <c r="H36" s="23">
        <v>28660373503.779999</v>
      </c>
      <c r="I36" s="23">
        <v>21868729544.719997</v>
      </c>
      <c r="J36" s="23">
        <v>1839262391.2200012</v>
      </c>
      <c r="K36" s="25">
        <v>6.0304404864109318E-2</v>
      </c>
      <c r="L36" s="23">
        <v>2098048193.2200012</v>
      </c>
      <c r="M36" s="25">
        <v>6.8789286548956732E-2</v>
      </c>
      <c r="N36" s="23">
        <v>8630906350.2800026</v>
      </c>
      <c r="O36" s="25">
        <v>0.28298391429961045</v>
      </c>
    </row>
    <row r="37" spans="1:15" ht="85.5" x14ac:dyDescent="0.25">
      <c r="A37" s="22" t="s">
        <v>61</v>
      </c>
      <c r="B37" s="23">
        <v>37420081699</v>
      </c>
      <c r="C37" s="24">
        <v>37420081699</v>
      </c>
      <c r="D37" s="24">
        <v>34990467668.050003</v>
      </c>
      <c r="E37" s="25">
        <v>0.93507192072712864</v>
      </c>
      <c r="F37" s="23">
        <v>26322240437.759998</v>
      </c>
      <c r="G37" s="25">
        <v>0.70342552027253924</v>
      </c>
      <c r="H37" s="23">
        <v>36489336735.050003</v>
      </c>
      <c r="I37" s="23">
        <v>26322240437.759998</v>
      </c>
      <c r="J37" s="23">
        <v>930744963.94999695</v>
      </c>
      <c r="K37" s="25">
        <v>2.4872873646742195E-2</v>
      </c>
      <c r="L37" s="23">
        <v>2429614030.9499969</v>
      </c>
      <c r="M37" s="25">
        <v>6.492807927287142E-2</v>
      </c>
      <c r="N37" s="23">
        <v>11097841261.240002</v>
      </c>
      <c r="O37" s="25">
        <v>0.29657447972746076</v>
      </c>
    </row>
    <row r="38" spans="1:15" ht="57" x14ac:dyDescent="0.25">
      <c r="A38" s="22" t="s">
        <v>62</v>
      </c>
      <c r="B38" s="23">
        <v>3392797832</v>
      </c>
      <c r="C38" s="24">
        <v>3392797832</v>
      </c>
      <c r="D38" s="24">
        <v>3343003983</v>
      </c>
      <c r="E38" s="25">
        <v>0.98532366163101226</v>
      </c>
      <c r="F38" s="23">
        <v>2784506903</v>
      </c>
      <c r="G38" s="25">
        <v>0.82071111833933763</v>
      </c>
      <c r="H38" s="23">
        <v>3343004458</v>
      </c>
      <c r="I38" s="23">
        <v>2763906903</v>
      </c>
      <c r="J38" s="23">
        <v>49793374</v>
      </c>
      <c r="K38" s="25">
        <v>1.4676198366540338E-2</v>
      </c>
      <c r="L38" s="23">
        <v>49793849</v>
      </c>
      <c r="M38" s="25">
        <v>1.4676338368987733E-2</v>
      </c>
      <c r="N38" s="23">
        <v>608290929</v>
      </c>
      <c r="O38" s="25">
        <v>0.17928888166066242</v>
      </c>
    </row>
    <row r="39" spans="1:15" s="29" customFormat="1" x14ac:dyDescent="0.25">
      <c r="A39" s="27" t="s">
        <v>25</v>
      </c>
      <c r="B39" s="28">
        <v>261019632753</v>
      </c>
      <c r="C39" s="28">
        <v>261019632753</v>
      </c>
      <c r="D39" s="28">
        <v>229897140148.57001</v>
      </c>
      <c r="E39" s="26">
        <v>0.88076570227236173</v>
      </c>
      <c r="F39" s="28">
        <v>193956652095.60999</v>
      </c>
      <c r="G39" s="26">
        <v>0.74307304033006982</v>
      </c>
      <c r="H39" s="28">
        <v>248835544349.34003</v>
      </c>
      <c r="I39" s="28">
        <v>193935318520.76001</v>
      </c>
      <c r="J39" s="28">
        <v>12184088403.659996</v>
      </c>
      <c r="K39" s="26">
        <v>4.6678819808124029E-2</v>
      </c>
      <c r="L39" s="28">
        <v>31122492604.429996</v>
      </c>
      <c r="M39" s="26">
        <v>0.11923429772763824</v>
      </c>
      <c r="N39" s="28">
        <v>67062980657.389999</v>
      </c>
      <c r="O39" s="26">
        <v>0.25692695966993012</v>
      </c>
    </row>
    <row r="40" spans="1:15" x14ac:dyDescent="0.25">
      <c r="A40" s="29"/>
      <c r="B40" s="30">
        <f>B39-[2]REP_EPG034_EjecucionPresupuesta!P32</f>
        <v>120524749753</v>
      </c>
      <c r="C40" s="31">
        <f>C39-[2]REP_EPG034_EjecucionPresupuesta!S32</f>
        <v>120524749753</v>
      </c>
      <c r="D40" s="31">
        <f>D39-[2]REP_EPG034_EjecucionPresupuesta!W32</f>
        <v>177213424954.02002</v>
      </c>
      <c r="E40" s="32">
        <f>D39/C39</f>
        <v>0.88076570227236173</v>
      </c>
      <c r="F40" s="30">
        <f>F39-[2]REP_EPG034_EjecucionPresupuesta!X32</f>
        <v>189035401856.40997</v>
      </c>
      <c r="G40" s="32">
        <f>F39/C39</f>
        <v>0.74307304033006982</v>
      </c>
      <c r="H40" s="30">
        <f>H39-[2]REP_EPG034_EjecucionPresupuesta!U32</f>
        <v>139823990915.26001</v>
      </c>
      <c r="I40" s="30">
        <f>I39-[2]REP_EPG034_EjecucionPresupuesta!Z32</f>
        <v>189662945479.30002</v>
      </c>
      <c r="J40" s="30">
        <f>C39-(H39+J39)</f>
        <v>0</v>
      </c>
      <c r="K40" s="32">
        <f>J39/C39</f>
        <v>4.6678819808124029E-2</v>
      </c>
      <c r="L40" s="30">
        <f>C39-(D39+L39)</f>
        <v>0</v>
      </c>
      <c r="M40" s="33">
        <f>L39/C39</f>
        <v>0.11923429772763824</v>
      </c>
      <c r="N40" s="30">
        <f>C39-(F39+N39)</f>
        <v>0</v>
      </c>
      <c r="O40" s="32">
        <f>N39/C39</f>
        <v>0.25692695966993012</v>
      </c>
    </row>
    <row r="41" spans="1:15" x14ac:dyDescent="0.25">
      <c r="C41" s="34"/>
      <c r="F41" s="35"/>
    </row>
    <row r="43" spans="1:15" x14ac:dyDescent="0.25">
      <c r="C43" s="34"/>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EJECUCIÓN 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Gomez</dc:creator>
  <cp:lastModifiedBy>Carlos Gomez</cp:lastModifiedBy>
  <dcterms:created xsi:type="dcterms:W3CDTF">2022-12-01T20:22:34Z</dcterms:created>
  <dcterms:modified xsi:type="dcterms:W3CDTF">2022-12-01T20:30:37Z</dcterms:modified>
</cp:coreProperties>
</file>