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lbarrero\Documents\Lorena Barrero\2021\WEB SIC\PUBLICACION\"/>
    </mc:Choice>
  </mc:AlternateContent>
  <xr:revisionPtr revIDLastSave="0" documentId="13_ncr:1_{8D8692A5-2EFD-414D-8FED-6F1E201FE8DC}" xr6:coauthVersionLast="47" xr6:coauthVersionMax="47" xr10:uidLastSave="{00000000-0000-0000-0000-000000000000}"/>
  <bookViews>
    <workbookView xWindow="-120" yWindow="-120" windowWidth="29040" windowHeight="15840" xr2:uid="{0A084C21-552C-41DA-847B-92361F2F2226}"/>
  </bookViews>
  <sheets>
    <sheet name="EJECUCIÓN WEB" sheetId="1" r:id="rId1"/>
    <sheet name="METAS"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A39" i="1"/>
  <c r="A38" i="1"/>
  <c r="A37" i="1"/>
  <c r="A36" i="1"/>
  <c r="A35" i="1"/>
  <c r="A34" i="1"/>
  <c r="A33" i="1"/>
  <c r="A32" i="1"/>
  <c r="A31" i="1"/>
  <c r="A30" i="1"/>
  <c r="A28" i="1"/>
  <c r="A27" i="1"/>
  <c r="A25" i="1"/>
  <c r="A24" i="1"/>
  <c r="A23" i="1"/>
  <c r="A22" i="1"/>
  <c r="A21" i="1"/>
  <c r="A20" i="1"/>
  <c r="A19" i="1"/>
  <c r="A18" i="1"/>
  <c r="A16" i="1"/>
  <c r="A15" i="1"/>
  <c r="A13" i="1"/>
  <c r="A12" i="1"/>
  <c r="A11" i="1"/>
  <c r="A10" i="1"/>
  <c r="B4" i="1"/>
  <c r="H42" i="1" l="1"/>
  <c r="I42" i="1"/>
  <c r="B42" i="1"/>
  <c r="C42" i="1" l="1"/>
  <c r="G42" i="1" l="1"/>
  <c r="F42" i="1"/>
  <c r="E42" i="1" l="1"/>
  <c r="D42" i="1"/>
  <c r="L42" i="1"/>
  <c r="K42" i="1" l="1"/>
  <c r="J42" i="1"/>
  <c r="O42" i="1"/>
  <c r="N42" i="1"/>
  <c r="M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3F6817BB-1CDF-44CF-A10F-3A32F46F2AFF}">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<sst xmlns="http://schemas.openxmlformats.org/spreadsheetml/2006/main" count="69" uniqueCount="39">
  <si>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</si>
  <si>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</si>
  <si>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</si>
  <si>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</si>
  <si>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</si>
  <si>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</si>
  <si>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</si>
  <si>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</si>
  <si>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</si>
  <si>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</si>
  <si>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</si>
  <si>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</si>
  <si>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</si>
  <si>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</si>
  <si>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</si>
  <si>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</si>
  <si>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</si>
  <si>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</si>
  <si>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</si>
  <si>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</si>
  <si>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</si>
  <si>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</si>
  <si>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</si>
  <si>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</si>
  <si>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</si>
  <si>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NOVIEMBRE - 2021</t>
  </si>
  <si>
    <t>COMPROMISOS</t>
  </si>
  <si>
    <t>SIIF NACIÓN</t>
  </si>
  <si>
    <t>META MINCIT</t>
  </si>
  <si>
    <t>AVANCE META</t>
  </si>
  <si>
    <t>APROP. INICIAL</t>
  </si>
  <si>
    <t>APROP. VIGENTE</t>
  </si>
  <si>
    <t>$</t>
  </si>
  <si>
    <t>%</t>
  </si>
  <si>
    <t>POR EJECUTAR $</t>
  </si>
  <si>
    <t>Gastos por Tributos, Multas, Sanciones e Intereses de Mora</t>
  </si>
  <si>
    <t>Inversión</t>
  </si>
  <si>
    <t>OBLIGACIONES</t>
  </si>
  <si>
    <t>CUMPLIDO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</si>
</sst>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0" fontId="14" fillId="0" borderId="0" xfId="1" applyFont="1" applyAlignment="1">
      <alignment horizontal="center" vertical="center"/>
    </xf>
    <xf numFmtId="10" fontId="13" fillId="2" borderId="0" xfId="1" applyNumberFormat="1" applyFont="1" applyFill="1"/>
    <xf numFmtId="0" fontId="15" fillId="2" borderId="0" xfId="1" applyFont="1" applyFill="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Alignment="1">
      <alignment horizontal="right" vertical="center"/>
    </xf>
  </cellXfs>
  <cellStyles count="7">
    <cellStyle name="Millares 2" xfId="2" xr:uid="{8F1E3DAE-1F95-424B-BBE5-E0364394E12B}"/>
    <cellStyle name="Millares 3" xfId="5" xr:uid="{64632A68-7A8E-4C6C-9A87-AF60A1BEB37C}"/>
    <cellStyle name="Moneda 2" xfId="6" xr:uid="{0C033C9F-927A-4EFE-AC0C-33B8A65BB6BB}"/>
    <cellStyle name="Normal" xfId="0" builtinId="0"/>
    <cellStyle name="Normal 2" xfId="1" xr:uid="{EF73F66A-1DB7-404A-BA02-E4E201BF6D84}"/>
    <cellStyle name="Porcentaje 2" xfId="3" xr:uid="{D609D449-AED8-42D8-B473-18EB332424AB}"/>
    <cellStyle name="Porcentaje 3" xfId="4" xr:uid="{24C6CFA1-7CE0-4FB4-A595-ABEB7163E2AB}"/>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id="{63CAFCC4-5B50-4992-BA53-36D0EF08804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DFE144C9-0296-4F5C-B252-C21099E6D14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A6BE3CFC-8E5B-49B3-85EE-4498AE82EA71}"/>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NOV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refreshError="1"/>
      <sheetData sheetId="1" refreshError="1"/>
      <sheetData sheetId="2">
        <row r="4">
          <cell r="D4" t="str">
            <v>NOVIEMBRE - 2021</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SENTENCIAS</v>
          </cell>
        </row>
        <row r="18">
          <cell r="A18" t="str">
            <v>CONCILIACIONES</v>
          </cell>
        </row>
        <row r="19">
          <cell r="A19" t="str">
            <v>INCAPACIDADES Y LICENCIAS DE MATERNIDAD Y PATERNIDAD (NO DE PENSIONES)</v>
          </cell>
        </row>
        <row r="20">
          <cell r="A20" t="str">
            <v>ORGANIZACIÓN PARA LA COOPERACIÓN Y EL DESARROLLO ECONÓMICO OCDE-ARTICULO 47 LEY 1450 DE 2011 Y LEY 1950 DE 2019</v>
          </cell>
        </row>
        <row r="22">
          <cell r="A22" t="str">
            <v>PLANES COMPLEMENTARIOS DE SALUD (NO DE PENSIONES).</v>
          </cell>
        </row>
        <row r="24">
          <cell r="A24" t="str">
            <v>IMPUESTOS</v>
          </cell>
        </row>
        <row r="25">
          <cell r="A25" t="str">
            <v>CUOTA DE FISCALIZACIÓN Y AUDITAJE</v>
          </cell>
        </row>
        <row r="28">
          <cell r="A28" t="str">
            <v>INCREMENTO DE LA COBERTURA DE LOS SERVICIOS DE LA RED NACIONAL DE PROTECCIÓN AL CONSUMIDOR EN EL TERRITORIO  NACIONAL</v>
          </cell>
        </row>
        <row r="29">
          <cell r="A29" t="str">
            <v>MEJORAMIENTO DEL CONTROL Y VIGILANCIA A LAS CÁMARAS DE COMERCIO Y COMERCIANTES A NIVEL  NACIONAL</v>
          </cell>
        </row>
        <row r="30">
          <cell r="A30" t="str">
            <v>FORTALECIMIENTO DE LA FUNCIÓN JURISDICCIONAL DE LA SUPERINTENDENCIA DE INDUSTRIA Y COMERCIO A NIVEL  NACIONAL</v>
          </cell>
        </row>
        <row r="31">
          <cell r="A31" t="str">
            <v>FORTALECIMIENTO DE LA PROTECCIÓN DE DATOS PERSONALES A NIVEL  NACIONAL</v>
          </cell>
        </row>
        <row r="32">
          <cell r="A32" t="str">
            <v>FORTALECIMIENTO DEL RÉGIMEN DE PROTECCIÓN DE LA LIBRE COMPETENCIA ECONÓMICA EN LOS MERCADOS A NIVEL  NACIONAL</v>
          </cell>
        </row>
        <row r="33">
          <cell r="A33" t="str">
            <v>FORTALECIMIENTO DE LA ATENCIÓN Y PROMOCIÓN DE TRÁMITES Y SERVICIOS EN EL MARCO DEL SISTEMA DE PROPIEDAD INDUSTRIAL A NIVEL  NACIONAL</v>
          </cell>
        </row>
        <row r="34">
          <cell r="A34" t="str">
            <v>MEJORAMIENTO EN LA EJECUCIÓN DE LAS FUNCIONES ASIGNADAS EN MATERIA DE PROTECCIÓN AL CONSUMIDOR A NIVEL  NACIONAL</v>
          </cell>
        </row>
        <row r="35">
          <cell r="A35" t="str">
            <v>FORTALECIMIENTO DE LA FUNCIÓN DE INSPECCIÓN, CONTROL Y VIGILANCIA DE LA SUPERINTENDENCIA DE INDUSTRIA Y COMERCIO EN EL MARCO DEL SUBSISTEMA NACIONAL DE CALIDAD, EL RÉGIMEN DE CONTROL DE PRECIOS Y EL SECTOR VALUATORIO A NIVEL  NACIONAL</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EN LA CALIDAD DE LA GESTIÓN ESTRATÉGICA DE LA SUPERINTENDENCIA DE INDUSTRIA Y COMERCIO A NIVEL  NACIONAL</v>
          </cell>
        </row>
      </sheetData>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8BDA-438F-4A03-9F2D-26307C202908}">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D18" sqref="D18"/>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NOVIEMBRE - 2021</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107314480000</v>
      </c>
      <c r="C8" s="16">
        <v>113790202000</v>
      </c>
      <c r="D8" s="16">
        <v>96860670823.840012</v>
      </c>
      <c r="E8" s="17">
        <v>0.85122153859820038</v>
      </c>
      <c r="F8" s="16">
        <v>85064624409.559998</v>
      </c>
      <c r="G8" s="17">
        <v>0.74755666933045783</v>
      </c>
      <c r="H8" s="16">
        <v>104555765272.24001</v>
      </c>
      <c r="I8" s="16">
        <v>85051081055.160004</v>
      </c>
      <c r="J8" s="16">
        <v>9234436727.7599983</v>
      </c>
      <c r="K8" s="17">
        <v>8.1153179847242018E-2</v>
      </c>
      <c r="L8" s="16">
        <v>16929531176.16</v>
      </c>
      <c r="M8" s="17">
        <v>0.14877846140179979</v>
      </c>
      <c r="N8" s="16">
        <v>28725577590.440002</v>
      </c>
      <c r="O8" s="17">
        <v>0.25244333066954222</v>
      </c>
    </row>
    <row r="9" spans="1:15" s="18" customFormat="1" ht="15.75" x14ac:dyDescent="0.25">
      <c r="A9" s="19" t="s">
        <v>19</v>
      </c>
      <c r="B9" s="20">
        <v>65004098000</v>
      </c>
      <c r="C9" s="20">
        <v>65004098000</v>
      </c>
      <c r="D9" s="20">
        <v>58490350729.040001</v>
      </c>
      <c r="E9" s="21">
        <v>0.89979482107481901</v>
      </c>
      <c r="F9" s="20">
        <v>58418605778.040001</v>
      </c>
      <c r="G9" s="21">
        <v>0.8986911221818662</v>
      </c>
      <c r="H9" s="20">
        <v>64990445000</v>
      </c>
      <c r="I9" s="20">
        <v>58408584457.040001</v>
      </c>
      <c r="J9" s="20">
        <v>13653000</v>
      </c>
      <c r="K9" s="21">
        <v>2.1003291207886618E-4</v>
      </c>
      <c r="L9" s="20">
        <v>6513747270.960001</v>
      </c>
      <c r="M9" s="21">
        <v>0.10020517892518101</v>
      </c>
      <c r="N9" s="20">
        <v>6585492221.960001</v>
      </c>
      <c r="O9" s="21">
        <v>0.10130887781813389</v>
      </c>
    </row>
    <row r="10" spans="1:15" x14ac:dyDescent="0.25">
      <c r="A10" s="22" t="str">
        <f>+'[1]TD-EPA'!A6</f>
        <v>SALARIO</v>
      </c>
      <c r="B10" s="23">
        <v>36141494000</v>
      </c>
      <c r="C10" s="24">
        <v>37642494000</v>
      </c>
      <c r="D10" s="24">
        <v>34696568885.709999</v>
      </c>
      <c r="E10" s="25">
        <v>0.92173937480630264</v>
      </c>
      <c r="F10" s="23">
        <v>34662363398.709999</v>
      </c>
      <c r="G10" s="25">
        <v>0.92083068137594704</v>
      </c>
      <c r="H10" s="23">
        <v>37642494000</v>
      </c>
      <c r="I10" s="23">
        <v>34658465300.709999</v>
      </c>
      <c r="J10" s="23">
        <v>0</v>
      </c>
      <c r="K10" s="25">
        <v>0</v>
      </c>
      <c r="L10" s="23">
        <v>2945925114.2900009</v>
      </c>
      <c r="M10" s="25">
        <v>7.8260625193697336E-2</v>
      </c>
      <c r="N10" s="23">
        <v>2980130601.2900009</v>
      </c>
      <c r="O10" s="25">
        <v>7.9169318624052937E-2</v>
      </c>
    </row>
    <row r="11" spans="1:15" ht="28.5" x14ac:dyDescent="0.25">
      <c r="A11" s="22" t="str">
        <f>+'[1]TD-EPA'!A7</f>
        <v>CONTRIBUCIONES INHERENTES A LA NÓMINA</v>
      </c>
      <c r="B11" s="23">
        <v>14477430000</v>
      </c>
      <c r="C11" s="24">
        <v>14477430000</v>
      </c>
      <c r="D11" s="24">
        <v>12384911065.33</v>
      </c>
      <c r="E11" s="25">
        <v>0.8554633705933995</v>
      </c>
      <c r="F11" s="23">
        <v>12384790795.33</v>
      </c>
      <c r="G11" s="25">
        <v>0.85545506317972186</v>
      </c>
      <c r="H11" s="23">
        <v>14477430000</v>
      </c>
      <c r="I11" s="23">
        <v>12384044962.33</v>
      </c>
      <c r="J11" s="23">
        <v>0</v>
      </c>
      <c r="K11" s="25">
        <v>0</v>
      </c>
      <c r="L11" s="23">
        <v>2092518934.6700001</v>
      </c>
      <c r="M11" s="25">
        <v>0.14453662940660048</v>
      </c>
      <c r="N11" s="23">
        <v>2092639204.6700001</v>
      </c>
      <c r="O11" s="25">
        <v>0.14454493682027819</v>
      </c>
    </row>
    <row r="12" spans="1:15" ht="28.5" x14ac:dyDescent="0.25">
      <c r="A12" s="22" t="str">
        <f>+'[1]TD-EPA'!A8</f>
        <v>REMUNERACIONES NO CONSTITUTIVAS DE FACTOR SALARIAL</v>
      </c>
      <c r="B12" s="23">
        <v>12870521000</v>
      </c>
      <c r="C12" s="24">
        <v>12870521000</v>
      </c>
      <c r="D12" s="24">
        <v>11408870778</v>
      </c>
      <c r="E12" s="25">
        <v>0.88643426151901694</v>
      </c>
      <c r="F12" s="23">
        <v>11371451584</v>
      </c>
      <c r="G12" s="25">
        <v>0.88352690493259756</v>
      </c>
      <c r="H12" s="23">
        <v>12870521000</v>
      </c>
      <c r="I12" s="23">
        <v>11366074194</v>
      </c>
      <c r="J12" s="23">
        <v>0</v>
      </c>
      <c r="K12" s="25">
        <v>0</v>
      </c>
      <c r="L12" s="23">
        <v>1461650222</v>
      </c>
      <c r="M12" s="25">
        <v>0.11356573848098302</v>
      </c>
      <c r="N12" s="23">
        <v>1499069416</v>
      </c>
      <c r="O12" s="25">
        <v>0.11647309506740247</v>
      </c>
    </row>
    <row r="13" spans="1:15" ht="42.75" x14ac:dyDescent="0.25">
      <c r="A13" s="22" t="str">
        <f>+'[1]TD-EPA'!A9</f>
        <v>OTROS GASTOS DE PERSONAL - DISTRIBUCIÓN PREVIO CONCEPTO DGPPN</v>
      </c>
      <c r="B13" s="23">
        <v>1514653000</v>
      </c>
      <c r="C13" s="24">
        <v>13653000</v>
      </c>
      <c r="D13" s="24">
        <v>0</v>
      </c>
      <c r="E13" s="25">
        <v>0</v>
      </c>
      <c r="F13" s="23">
        <v>0</v>
      </c>
      <c r="G13" s="25">
        <v>0</v>
      </c>
      <c r="H13" s="23">
        <v>0</v>
      </c>
      <c r="I13" s="23">
        <v>0</v>
      </c>
      <c r="J13" s="23">
        <v>13653000</v>
      </c>
      <c r="K13" s="25">
        <v>1</v>
      </c>
      <c r="L13" s="23">
        <v>13653000</v>
      </c>
      <c r="M13" s="25">
        <v>1</v>
      </c>
      <c r="N13" s="23">
        <v>13653000</v>
      </c>
      <c r="O13" s="25">
        <v>1</v>
      </c>
    </row>
    <row r="14" spans="1:15" s="18" customFormat="1" ht="15" customHeight="1" x14ac:dyDescent="0.25">
      <c r="A14" s="19" t="s">
        <v>20</v>
      </c>
      <c r="B14" s="20">
        <v>13056620000</v>
      </c>
      <c r="C14" s="20">
        <v>39809356990</v>
      </c>
      <c r="D14" s="20">
        <v>35620584432</v>
      </c>
      <c r="E14" s="21">
        <v>0.89477919577921827</v>
      </c>
      <c r="F14" s="20">
        <v>24064758233.02</v>
      </c>
      <c r="G14" s="21">
        <v>0.60450004854549655</v>
      </c>
      <c r="H14" s="20">
        <v>35952974422.240005</v>
      </c>
      <c r="I14" s="20">
        <v>24061250781.02</v>
      </c>
      <c r="J14" s="20">
        <v>3856382567.7599983</v>
      </c>
      <c r="K14" s="21">
        <v>9.6871259908285157E-2</v>
      </c>
      <c r="L14" s="20">
        <v>4188772558</v>
      </c>
      <c r="M14" s="21">
        <v>0.10522080422078177</v>
      </c>
      <c r="N14" s="20">
        <v>15744598756.98</v>
      </c>
      <c r="O14" s="21">
        <v>0.39549995145450351</v>
      </c>
    </row>
    <row r="15" spans="1:15" ht="28.5" x14ac:dyDescent="0.25">
      <c r="A15" s="22" t="str">
        <f>+'[1]TD-EPA'!A11</f>
        <v>ADQUISICIÓN DE ACTIVOS NO FINANCIEROS</v>
      </c>
      <c r="B15" s="23">
        <v>317824000</v>
      </c>
      <c r="C15" s="24">
        <v>12831395203</v>
      </c>
      <c r="D15" s="24">
        <v>10686738233.200001</v>
      </c>
      <c r="E15" s="25">
        <v>0.83285863026815854</v>
      </c>
      <c r="F15" s="23">
        <v>5288726200.8000002</v>
      </c>
      <c r="G15" s="25">
        <v>0.41217078245423289</v>
      </c>
      <c r="H15" s="23">
        <v>10686738233.25</v>
      </c>
      <c r="I15" s="23">
        <v>5288726200.8000002</v>
      </c>
      <c r="J15" s="23">
        <v>2144656969.75</v>
      </c>
      <c r="K15" s="25">
        <v>0.16714136972794477</v>
      </c>
      <c r="L15" s="23">
        <v>2144656969.7999992</v>
      </c>
      <c r="M15" s="25">
        <v>0.1671413697318414</v>
      </c>
      <c r="N15" s="23">
        <v>7542669002.1999998</v>
      </c>
      <c r="O15" s="25">
        <v>0.58782921754576711</v>
      </c>
    </row>
    <row r="16" spans="1:15" x14ac:dyDescent="0.25">
      <c r="A16" s="22" t="str">
        <f>+'[1]TD-EPA'!A12</f>
        <v>ADQUISICIONES DIFERENTES DE ACTIVOS</v>
      </c>
      <c r="B16" s="23">
        <v>12738796000</v>
      </c>
      <c r="C16" s="24">
        <v>26977961787</v>
      </c>
      <c r="D16" s="24">
        <v>24933846198.799999</v>
      </c>
      <c r="E16" s="25">
        <v>0.92423016963479399</v>
      </c>
      <c r="F16" s="23">
        <v>18776032032.220001</v>
      </c>
      <c r="G16" s="25">
        <v>0.69597667090134652</v>
      </c>
      <c r="H16" s="23">
        <v>25266236188.990002</v>
      </c>
      <c r="I16" s="23">
        <v>18772524580.220001</v>
      </c>
      <c r="J16" s="23">
        <v>1711725598.0099983</v>
      </c>
      <c r="K16" s="25">
        <v>6.3449033382308215E-2</v>
      </c>
      <c r="L16" s="23">
        <v>2044115588.2000008</v>
      </c>
      <c r="M16" s="25">
        <v>7.5769830365206042E-2</v>
      </c>
      <c r="N16" s="23">
        <v>8201929754.7799988</v>
      </c>
      <c r="O16" s="25">
        <v>0.30402332909865348</v>
      </c>
    </row>
    <row r="17" spans="1:15" s="18" customFormat="1" ht="15.75" x14ac:dyDescent="0.25">
      <c r="A17" s="19" t="s">
        <v>21</v>
      </c>
      <c r="B17" s="20">
        <v>28858259000</v>
      </c>
      <c r="C17" s="20">
        <v>8581244010</v>
      </c>
      <c r="D17" s="20">
        <v>2747147812.8000002</v>
      </c>
      <c r="E17" s="21">
        <v>0.32013398169294105</v>
      </c>
      <c r="F17" s="20">
        <v>2578672548.5</v>
      </c>
      <c r="G17" s="21">
        <v>0.30050101657696598</v>
      </c>
      <c r="H17" s="20">
        <v>3609748000</v>
      </c>
      <c r="I17" s="20">
        <v>2578657967.0999999</v>
      </c>
      <c r="J17" s="20">
        <v>4971496010</v>
      </c>
      <c r="K17" s="21">
        <v>0.57934444052710254</v>
      </c>
      <c r="L17" s="20">
        <v>5834096197.1999998</v>
      </c>
      <c r="M17" s="21">
        <v>0.67986601830705895</v>
      </c>
      <c r="N17" s="20">
        <v>6002571461.5</v>
      </c>
      <c r="O17" s="21">
        <v>0.69949898342303407</v>
      </c>
    </row>
    <row r="18" spans="1:15" ht="42.75" x14ac:dyDescent="0.25">
      <c r="A18" s="22" t="str">
        <f>+'[1]TD-EPA'!A14</f>
        <v>CONVENCION DEL METRO - OFICINA INTERNACIONAL DE PESAS Y MEDIDAS - BIPM. LEY 1512 DE 2012</v>
      </c>
      <c r="B18" s="23">
        <v>237004000</v>
      </c>
      <c r="C18" s="24">
        <v>261004000</v>
      </c>
      <c r="D18" s="24">
        <v>261004000</v>
      </c>
      <c r="E18" s="25">
        <v>1</v>
      </c>
      <c r="F18" s="23">
        <v>258450350</v>
      </c>
      <c r="G18" s="25">
        <v>0.99021605032873061</v>
      </c>
      <c r="H18" s="23">
        <v>261004000</v>
      </c>
      <c r="I18" s="23">
        <v>258450350</v>
      </c>
      <c r="J18" s="23">
        <v>0</v>
      </c>
      <c r="K18" s="25">
        <v>0</v>
      </c>
      <c r="L18" s="23">
        <v>0</v>
      </c>
      <c r="M18" s="25">
        <v>0</v>
      </c>
      <c r="N18" s="23">
        <v>2553650</v>
      </c>
      <c r="O18" s="25">
        <v>9.7839496712694065E-3</v>
      </c>
    </row>
    <row r="19" spans="1:15" ht="57" x14ac:dyDescent="0.25">
      <c r="A19" s="22" t="str">
        <f>+'[1]TD-EPA'!A15</f>
        <v>PROVISIÓN PARA GASTOS INSTITUCIONALES Y/O SECTORIALES CONTINGENTES- PREVIO CONCEPTO DGPPN</v>
      </c>
      <c r="B19" s="23">
        <v>23849372000</v>
      </c>
      <c r="C19" s="24">
        <v>2871635010</v>
      </c>
      <c r="D19" s="24">
        <v>0</v>
      </c>
      <c r="E19" s="25">
        <v>0</v>
      </c>
      <c r="F19" s="23">
        <v>0</v>
      </c>
      <c r="G19" s="25">
        <v>0</v>
      </c>
      <c r="H19" s="23">
        <v>0</v>
      </c>
      <c r="I19" s="23">
        <v>0</v>
      </c>
      <c r="J19" s="23">
        <v>2871635010</v>
      </c>
      <c r="K19" s="25">
        <v>1</v>
      </c>
      <c r="L19" s="23">
        <v>2871635010</v>
      </c>
      <c r="M19" s="25">
        <v>1</v>
      </c>
      <c r="N19" s="23">
        <v>2871635010</v>
      </c>
      <c r="O19" s="25">
        <v>1</v>
      </c>
    </row>
    <row r="20" spans="1:15" x14ac:dyDescent="0.25">
      <c r="A20" s="22" t="str">
        <f>+'[1]TD-EPA'!A16</f>
        <v>MESADAS PENSIONALES (DE PENSIONES)</v>
      </c>
      <c r="B20" s="23">
        <v>446827000</v>
      </c>
      <c r="C20" s="24">
        <v>446827000</v>
      </c>
      <c r="D20" s="24">
        <v>378424508.05000001</v>
      </c>
      <c r="E20" s="25">
        <v>0.8469150432941609</v>
      </c>
      <c r="F20" s="23">
        <v>378424508.05000001</v>
      </c>
      <c r="G20" s="25">
        <v>0.8469150432941609</v>
      </c>
      <c r="H20" s="23">
        <v>430200000</v>
      </c>
      <c r="I20" s="23">
        <v>378409926.64999998</v>
      </c>
      <c r="J20" s="23">
        <v>16627000</v>
      </c>
      <c r="K20" s="25">
        <v>3.7211269686030612E-2</v>
      </c>
      <c r="L20" s="23">
        <v>68402491.949999988</v>
      </c>
      <c r="M20" s="25">
        <v>0.15308495670583916</v>
      </c>
      <c r="N20" s="23">
        <v>68402491.949999988</v>
      </c>
      <c r="O20" s="25">
        <v>0.15308495670583916</v>
      </c>
    </row>
    <row r="21" spans="1:15" x14ac:dyDescent="0.25">
      <c r="A21" s="22" t="str">
        <f>+'[1]TD-EPA'!A17</f>
        <v>SENTENCIAS</v>
      </c>
      <c r="B21" s="23">
        <v>2360329000</v>
      </c>
      <c r="C21" s="24">
        <v>2360329000</v>
      </c>
      <c r="D21" s="24">
        <v>273436940.75</v>
      </c>
      <c r="E21" s="25">
        <v>0.11584696063557241</v>
      </c>
      <c r="F21" s="23">
        <v>235198299.94999999</v>
      </c>
      <c r="G21" s="25">
        <v>9.9646405204528679E-2</v>
      </c>
      <c r="H21" s="23">
        <v>580000000</v>
      </c>
      <c r="I21" s="23">
        <v>235198299.94999999</v>
      </c>
      <c r="J21" s="23">
        <v>1780329000</v>
      </c>
      <c r="K21" s="25">
        <v>0.75427154434826671</v>
      </c>
      <c r="L21" s="23">
        <v>2086892059.25</v>
      </c>
      <c r="M21" s="25">
        <v>0.88415303936442757</v>
      </c>
      <c r="N21" s="23">
        <v>2125130700.05</v>
      </c>
      <c r="O21" s="25">
        <v>0.90035359479547128</v>
      </c>
    </row>
    <row r="22" spans="1:15" x14ac:dyDescent="0.25">
      <c r="A22" s="22" t="str">
        <f>+'[1]TD-EPA'!A18</f>
        <v>CONCILIACIONES</v>
      </c>
      <c r="B22" s="23">
        <v>1731983000</v>
      </c>
      <c r="C22" s="24">
        <v>1731983000</v>
      </c>
      <c r="D22" s="24">
        <v>1178002083</v>
      </c>
      <c r="E22" s="25">
        <v>0.68014644658752421</v>
      </c>
      <c r="F22" s="23">
        <v>1050319109.5</v>
      </c>
      <c r="G22" s="25">
        <v>0.60642576139604143</v>
      </c>
      <c r="H22" s="23">
        <v>1500000000</v>
      </c>
      <c r="I22" s="23">
        <v>1050319109.5</v>
      </c>
      <c r="J22" s="23">
        <v>231983000</v>
      </c>
      <c r="K22" s="25">
        <v>0.13394069110378104</v>
      </c>
      <c r="L22" s="23">
        <v>553980917</v>
      </c>
      <c r="M22" s="25">
        <v>0.31985355341247573</v>
      </c>
      <c r="N22" s="23">
        <v>681663890.5</v>
      </c>
      <c r="O22" s="25">
        <v>0.39357423860395857</v>
      </c>
    </row>
    <row r="23" spans="1:15" ht="42.75" x14ac:dyDescent="0.25">
      <c r="A23" s="22" t="str">
        <f>+'[1]TD-EPA'!A19</f>
        <v>INCAPACIDADES Y LICENCIAS DE MATERNIDAD Y PATERNIDAD (NO DE PENSIONES)</v>
      </c>
      <c r="B23" s="23">
        <v>137822000</v>
      </c>
      <c r="C23" s="24">
        <v>137822000</v>
      </c>
      <c r="D23" s="24">
        <v>32521613</v>
      </c>
      <c r="E23" s="25">
        <v>0.23596822713354906</v>
      </c>
      <c r="F23" s="23">
        <v>32521613</v>
      </c>
      <c r="G23" s="25">
        <v>0.23596822713354906</v>
      </c>
      <c r="H23" s="23">
        <v>137822000</v>
      </c>
      <c r="I23" s="23">
        <v>32521613</v>
      </c>
      <c r="J23" s="23">
        <v>0</v>
      </c>
      <c r="K23" s="25">
        <v>0</v>
      </c>
      <c r="L23" s="23">
        <v>105300387</v>
      </c>
      <c r="M23" s="25">
        <v>0.76403177286645096</v>
      </c>
      <c r="N23" s="23">
        <v>105300387</v>
      </c>
      <c r="O23" s="25">
        <v>0.76403177286645096</v>
      </c>
    </row>
    <row r="24" spans="1:15" ht="57" x14ac:dyDescent="0.25">
      <c r="A24" s="22" t="str">
        <f>+'[1]TD-EPA'!A20</f>
        <v>ORGANIZACIÓN PARA LA COOPERACIÓN Y EL DESARROLLO ECONÓMICO OCDE-ARTICULO 47 LEY 1450 DE 2011 Y LEY 1950 DE 2019</v>
      </c>
      <c r="B24" s="23">
        <v>94922000</v>
      </c>
      <c r="C24" s="24">
        <v>70922000</v>
      </c>
      <c r="D24" s="24">
        <v>0</v>
      </c>
      <c r="E24" s="25">
        <v>0</v>
      </c>
      <c r="F24" s="23">
        <v>0</v>
      </c>
      <c r="G24" s="25">
        <v>0</v>
      </c>
      <c r="H24" s="23">
        <v>0</v>
      </c>
      <c r="I24" s="23">
        <v>0</v>
      </c>
      <c r="J24" s="23">
        <v>70922000</v>
      </c>
      <c r="K24" s="25">
        <v>1</v>
      </c>
      <c r="L24" s="23">
        <v>70922000</v>
      </c>
      <c r="M24" s="25">
        <v>1</v>
      </c>
      <c r="N24" s="23">
        <v>70922000</v>
      </c>
      <c r="O24" s="25">
        <v>1</v>
      </c>
    </row>
    <row r="25" spans="1:15" ht="28.5" x14ac:dyDescent="0.25">
      <c r="A25" s="22" t="str">
        <f>+'[1]TD-EPA'!A22</f>
        <v>PLANES COMPLEMENTARIOS DE SALUD (NO DE PENSIONES).</v>
      </c>
      <c r="B25" s="23">
        <v>0</v>
      </c>
      <c r="C25" s="24">
        <v>700722000</v>
      </c>
      <c r="D25" s="24">
        <v>623758668</v>
      </c>
      <c r="E25" s="25">
        <v>0</v>
      </c>
      <c r="F25" s="23">
        <v>623758668</v>
      </c>
      <c r="G25" s="25">
        <v>0.89016566912413198</v>
      </c>
      <c r="H25" s="23">
        <v>700722000</v>
      </c>
      <c r="I25" s="23">
        <v>623758668</v>
      </c>
      <c r="J25" s="23">
        <v>0</v>
      </c>
      <c r="K25" s="25">
        <v>0</v>
      </c>
      <c r="L25" s="23">
        <v>76963332</v>
      </c>
      <c r="M25" s="25">
        <v>0.10983433087586804</v>
      </c>
      <c r="N25" s="23">
        <v>76963332</v>
      </c>
      <c r="O25" s="25">
        <v>0.10983433087586804</v>
      </c>
    </row>
    <row r="26" spans="1:15" x14ac:dyDescent="0.25">
      <c r="A26" s="19" t="s">
        <v>21</v>
      </c>
      <c r="B26" s="20">
        <v>395503000</v>
      </c>
      <c r="C26" s="20">
        <v>395503000</v>
      </c>
      <c r="D26" s="20">
        <v>2587850</v>
      </c>
      <c r="E26" s="21">
        <v>6.5431867773442934E-3</v>
      </c>
      <c r="F26" s="20">
        <v>2587850</v>
      </c>
      <c r="G26" s="21">
        <v>6.5431867773442934E-3</v>
      </c>
      <c r="H26" s="20">
        <v>2597850</v>
      </c>
      <c r="I26" s="20">
        <v>2587850</v>
      </c>
      <c r="J26" s="20">
        <v>392905150</v>
      </c>
      <c r="K26" s="21">
        <v>0.99343152896438203</v>
      </c>
      <c r="L26" s="20">
        <v>392915150</v>
      </c>
      <c r="M26" s="21">
        <v>0.99345681322265567</v>
      </c>
      <c r="N26" s="20">
        <v>392915150</v>
      </c>
      <c r="O26" s="21">
        <v>0.99345681322265567</v>
      </c>
    </row>
    <row r="27" spans="1:15" x14ac:dyDescent="0.25">
      <c r="A27" s="22" t="str">
        <f>+'[1]TD-EPA'!A24</f>
        <v>IMPUESTOS</v>
      </c>
      <c r="B27" s="23">
        <v>54637000</v>
      </c>
      <c r="C27" s="24">
        <v>54637000</v>
      </c>
      <c r="D27" s="24">
        <v>2587850</v>
      </c>
      <c r="E27" s="25">
        <v>4.7364423376100445E-2</v>
      </c>
      <c r="F27" s="23">
        <v>2587850</v>
      </c>
      <c r="G27" s="25">
        <v>4.7364423376100445E-2</v>
      </c>
      <c r="H27" s="23">
        <v>2597850</v>
      </c>
      <c r="I27" s="23">
        <v>2587850</v>
      </c>
      <c r="J27" s="23">
        <v>52039150</v>
      </c>
      <c r="K27" s="25">
        <v>0.95245255046946209</v>
      </c>
      <c r="L27" s="23">
        <v>52049150</v>
      </c>
      <c r="M27" s="25">
        <v>0.95263557662389953</v>
      </c>
      <c r="N27" s="23">
        <v>52049150</v>
      </c>
      <c r="O27" s="25">
        <v>0.95263557662389953</v>
      </c>
    </row>
    <row r="28" spans="1:15" s="18" customFormat="1" ht="15.75" customHeight="1" x14ac:dyDescent="0.25">
      <c r="A28" s="22" t="str">
        <f>+'[1]TD-EPA'!A25</f>
        <v>CUOTA DE FISCALIZACIÓN Y AUDITAJE</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131528386318.97</v>
      </c>
      <c r="E29" s="17">
        <v>0.95117558577363637</v>
      </c>
      <c r="F29" s="16">
        <v>98722150487.160004</v>
      </c>
      <c r="G29" s="17">
        <v>0.71393029251294204</v>
      </c>
      <c r="H29" s="16">
        <v>131822835559.32001</v>
      </c>
      <c r="I29" s="16">
        <v>98722150487.160004</v>
      </c>
      <c r="J29" s="16">
        <v>6456981843.6800003</v>
      </c>
      <c r="K29" s="17">
        <v>4.6695041727325241E-2</v>
      </c>
      <c r="L29" s="16">
        <v>6751431084.0300026</v>
      </c>
      <c r="M29" s="17">
        <v>4.882441422636366E-2</v>
      </c>
      <c r="N29" s="16">
        <v>39557666915.839996</v>
      </c>
      <c r="O29" s="17">
        <v>0.28606970748705796</v>
      </c>
    </row>
    <row r="30" spans="1:15" ht="57" x14ac:dyDescent="0.25">
      <c r="A30" s="22" t="str">
        <f>+'[1]TD-EPA'!A28</f>
        <v>INCREMENTO DE LA COBERTURA DE LOS SERVICIOS DE LA RED NACIONAL DE PROTECCIÓN AL CONSUMIDOR EN EL TERRITORIO  NACIONAL</v>
      </c>
      <c r="B30" s="23">
        <v>31998915000</v>
      </c>
      <c r="C30" s="24">
        <v>31998915000</v>
      </c>
      <c r="D30" s="24">
        <v>30279043701</v>
      </c>
      <c r="E30" s="25">
        <v>0.94625219951988992</v>
      </c>
      <c r="F30" s="23">
        <v>23570348377.360001</v>
      </c>
      <c r="G30" s="25">
        <v>0.73659836208071428</v>
      </c>
      <c r="H30" s="23">
        <v>30470837190</v>
      </c>
      <c r="I30" s="23">
        <v>23570348377.360001</v>
      </c>
      <c r="J30" s="23">
        <v>1528077810</v>
      </c>
      <c r="K30" s="25">
        <v>4.7754050723282336E-2</v>
      </c>
      <c r="L30" s="23">
        <v>1719871299</v>
      </c>
      <c r="M30" s="25">
        <v>5.3747800480110026E-2</v>
      </c>
      <c r="N30" s="23">
        <v>8428566622.6399994</v>
      </c>
      <c r="O30" s="25">
        <v>0.26340163791928567</v>
      </c>
    </row>
    <row r="31" spans="1:15" ht="57" x14ac:dyDescent="0.25">
      <c r="A31" s="22" t="str">
        <f>+'[1]TD-EPA'!A29</f>
        <v>MEJORAMIENTO DEL CONTROL Y VIGILANCIA A LAS CÁMARAS DE COMERCIO Y COMERCIANTES A NIVEL  NACIONAL</v>
      </c>
      <c r="B31" s="23">
        <v>818071964</v>
      </c>
      <c r="C31" s="24">
        <v>818071964</v>
      </c>
      <c r="D31" s="24">
        <v>815534168</v>
      </c>
      <c r="E31" s="25">
        <v>0.99689783281706501</v>
      </c>
      <c r="F31" s="23">
        <v>677258876.75</v>
      </c>
      <c r="G31" s="25">
        <v>0.82787200460765331</v>
      </c>
      <c r="H31" s="23">
        <v>815534168</v>
      </c>
      <c r="I31" s="23">
        <v>677258876.75</v>
      </c>
      <c r="J31" s="23">
        <v>2537796</v>
      </c>
      <c r="K31" s="25">
        <v>3.1021671829350212E-3</v>
      </c>
      <c r="L31" s="23">
        <v>2537796</v>
      </c>
      <c r="M31" s="25">
        <v>3.1021671829350212E-3</v>
      </c>
      <c r="N31" s="23">
        <v>140813087.25</v>
      </c>
      <c r="O31" s="25">
        <v>0.17212799539234669</v>
      </c>
    </row>
    <row r="32" spans="1:15" ht="57" x14ac:dyDescent="0.25">
      <c r="A32" s="22" t="str">
        <f>+'[1]TD-EPA'!A30</f>
        <v>FORTALECIMIENTO DE LA FUNCIÓN JURISDICCIONAL DE LA SUPERINTENDENCIA DE INDUSTRIA Y COMERCIO A NIVEL  NACIONAL</v>
      </c>
      <c r="B32" s="23">
        <v>2339433872</v>
      </c>
      <c r="C32" s="24">
        <v>2339433872</v>
      </c>
      <c r="D32" s="24">
        <v>2290527807</v>
      </c>
      <c r="E32" s="25">
        <v>0.97909491454948039</v>
      </c>
      <c r="F32" s="23">
        <v>1954580073.54</v>
      </c>
      <c r="G32" s="25">
        <v>0.83549276469568012</v>
      </c>
      <c r="H32" s="23">
        <v>2292373007</v>
      </c>
      <c r="I32" s="23">
        <v>1954580073.54</v>
      </c>
      <c r="J32" s="23">
        <v>47060865</v>
      </c>
      <c r="K32" s="25">
        <v>2.011634761865156E-2</v>
      </c>
      <c r="L32" s="23">
        <v>48906065</v>
      </c>
      <c r="M32" s="25">
        <v>2.0905085450519629E-2</v>
      </c>
      <c r="N32" s="23">
        <v>384853798.46000004</v>
      </c>
      <c r="O32" s="25">
        <v>0.16450723530431982</v>
      </c>
    </row>
    <row r="33" spans="1:15" ht="42.75" x14ac:dyDescent="0.25">
      <c r="A33" s="22" t="str">
        <f>+'[1]TD-EPA'!A31</f>
        <v>FORTALECIMIENTO DE LA PROTECCIÓN DE DATOS PERSONALES A NIVEL  NACIONAL</v>
      </c>
      <c r="B33" s="23">
        <v>6316692367</v>
      </c>
      <c r="C33" s="24">
        <v>6316692367</v>
      </c>
      <c r="D33" s="24">
        <v>6079160110</v>
      </c>
      <c r="E33" s="25">
        <v>0.96239610175715873</v>
      </c>
      <c r="F33" s="23">
        <v>5152325822</v>
      </c>
      <c r="G33" s="25">
        <v>0.81566831541726714</v>
      </c>
      <c r="H33" s="23">
        <v>6097878756</v>
      </c>
      <c r="I33" s="23">
        <v>5152325822</v>
      </c>
      <c r="J33" s="23">
        <v>218813611</v>
      </c>
      <c r="K33" s="25">
        <v>3.4640536262797554E-2</v>
      </c>
      <c r="L33" s="23">
        <v>237532257</v>
      </c>
      <c r="M33" s="25">
        <v>3.7603898242841244E-2</v>
      </c>
      <c r="N33" s="23">
        <v>1164366545</v>
      </c>
      <c r="O33" s="25">
        <v>0.18433168458273283</v>
      </c>
    </row>
    <row r="34" spans="1:15" ht="57" x14ac:dyDescent="0.25">
      <c r="A34" s="22" t="str">
        <f>+'[1]TD-EPA'!A32</f>
        <v>FORTALECIMIENTO DEL RÉGIMEN DE PROTECCIÓN DE LA LIBRE COMPETENCIA ECONÓMICA EN LOS MERCADOS A NIVEL  NACIONAL</v>
      </c>
      <c r="B34" s="23">
        <v>7555344485</v>
      </c>
      <c r="C34" s="24">
        <v>7555344485</v>
      </c>
      <c r="D34" s="24">
        <v>7505016300</v>
      </c>
      <c r="E34" s="25">
        <v>0.99333873060322808</v>
      </c>
      <c r="F34" s="23">
        <v>6385237361.4499998</v>
      </c>
      <c r="G34" s="25">
        <v>0.84512855424751687</v>
      </c>
      <c r="H34" s="23">
        <v>7512068445</v>
      </c>
      <c r="I34" s="23">
        <v>6385237361.4499998</v>
      </c>
      <c r="J34" s="23">
        <v>43276040</v>
      </c>
      <c r="K34" s="25">
        <v>5.7278711891850954E-3</v>
      </c>
      <c r="L34" s="23">
        <v>50328185</v>
      </c>
      <c r="M34" s="25">
        <v>6.6612693967719201E-3</v>
      </c>
      <c r="N34" s="23">
        <v>1170107123.5500002</v>
      </c>
      <c r="O34" s="25">
        <v>0.15487144575248316</v>
      </c>
    </row>
    <row r="35" spans="1:15" ht="71.25" x14ac:dyDescent="0.25">
      <c r="A35" s="22" t="str">
        <f>+'[1]TD-EPA'!A33</f>
        <v>FORTALECIMIENTO DE LA ATENCIÓN Y PROMOCIÓN DE TRÁMITES Y SERVICIOS EN EL MARCO DEL SISTEMA DE PROPIEDAD INDUSTRIAL A NIVEL  NACIONAL</v>
      </c>
      <c r="B35" s="23">
        <v>8695774102</v>
      </c>
      <c r="C35" s="24">
        <v>8695774102</v>
      </c>
      <c r="D35" s="24">
        <v>8370177263</v>
      </c>
      <c r="E35" s="25">
        <v>0.96255688853219934</v>
      </c>
      <c r="F35" s="23">
        <v>6492535549.6800003</v>
      </c>
      <c r="G35" s="25">
        <v>0.74663111915323765</v>
      </c>
      <c r="H35" s="23">
        <v>8375849369</v>
      </c>
      <c r="I35" s="23">
        <v>6492535549.6800003</v>
      </c>
      <c r="J35" s="23">
        <v>319924733</v>
      </c>
      <c r="K35" s="25">
        <v>3.6790828423937362E-2</v>
      </c>
      <c r="L35" s="23">
        <v>325596839</v>
      </c>
      <c r="M35" s="25">
        <v>3.744311146780064E-2</v>
      </c>
      <c r="N35" s="23">
        <v>2203238552.3199997</v>
      </c>
      <c r="O35" s="25">
        <v>0.25336888084676235</v>
      </c>
    </row>
    <row r="36" spans="1:15" ht="57" x14ac:dyDescent="0.25">
      <c r="A36" s="22" t="str">
        <f>+'[1]TD-EPA'!A34</f>
        <v>MEJORAMIENTO EN LA EJECUCIÓN DE LAS FUNCIONES ASIGNADAS EN MATERIA DE PROTECCIÓN AL CONSUMIDOR A NIVEL  NACIONAL</v>
      </c>
      <c r="B36" s="23">
        <v>6281420369</v>
      </c>
      <c r="C36" s="24">
        <v>6281420369</v>
      </c>
      <c r="D36" s="24">
        <v>5986655209</v>
      </c>
      <c r="E36" s="25">
        <v>0.95307348614101328</v>
      </c>
      <c r="F36" s="23">
        <v>5096135178.2200003</v>
      </c>
      <c r="G36" s="25">
        <v>0.81130299818340346</v>
      </c>
      <c r="H36" s="23">
        <v>5989629209</v>
      </c>
      <c r="I36" s="23">
        <v>5096135178.2200003</v>
      </c>
      <c r="J36" s="23">
        <v>291791160</v>
      </c>
      <c r="K36" s="25">
        <v>4.6453054064021039E-2</v>
      </c>
      <c r="L36" s="23">
        <v>294765160</v>
      </c>
      <c r="M36" s="25">
        <v>4.6926513858986725E-2</v>
      </c>
      <c r="N36" s="23">
        <v>1185285190.7799997</v>
      </c>
      <c r="O36" s="25">
        <v>0.18869700181659657</v>
      </c>
    </row>
    <row r="37" spans="1:15" ht="99.75" x14ac:dyDescent="0.25">
      <c r="A37" s="22" t="str">
        <f>+'[1]TD-EPA'!A35</f>
        <v>FORTALECIMIENTO DE LA FUNCIÓN DE INSPECCIÓN, CONTROL Y VIGILANCIA DE LA SUPERINTENDENCIA DE INDUSTRIA Y COMERCIO EN EL MARCO DEL SUBSISTEMA NACIONAL DE CALIDAD, EL RÉGIMEN DE CONTROL DE PRECIOS Y EL SECTOR VALUATORIO A NIVEL  NACIONAL</v>
      </c>
      <c r="B37" s="23">
        <v>5548341297</v>
      </c>
      <c r="C37" s="24">
        <v>5548341297</v>
      </c>
      <c r="D37" s="24">
        <v>5452274089</v>
      </c>
      <c r="E37" s="25">
        <v>0.98268541842371093</v>
      </c>
      <c r="F37" s="23">
        <v>4412380971.4499998</v>
      </c>
      <c r="G37" s="25">
        <v>0.79526127454267881</v>
      </c>
      <c r="H37" s="23">
        <v>5464616195</v>
      </c>
      <c r="I37" s="23">
        <v>4412380971.4499998</v>
      </c>
      <c r="J37" s="23">
        <v>83725102</v>
      </c>
      <c r="K37" s="25">
        <v>1.5090113876965417E-2</v>
      </c>
      <c r="L37" s="23">
        <v>96067208</v>
      </c>
      <c r="M37" s="25">
        <v>1.7314581576289071E-2</v>
      </c>
      <c r="N37" s="23">
        <v>1135960325.5500002</v>
      </c>
      <c r="O37" s="25">
        <v>0.20473872545732116</v>
      </c>
    </row>
    <row r="38" spans="1:15" ht="57" x14ac:dyDescent="0.25">
      <c r="A38" s="22" t="str">
        <f>+'[1]TD-EPA'!A37</f>
        <v>FORTALECIMIENTO DEL SISTEMA DE ATENCIÓN AL CIUDADANO DE LA SUPERINTENDENCIA DE INDUSTRIA Y COMERCIO A NIVEL  NACIONAL</v>
      </c>
      <c r="B38" s="23">
        <v>32792335832</v>
      </c>
      <c r="C38" s="24">
        <v>32792335832</v>
      </c>
      <c r="D38" s="24">
        <v>30277612737.439999</v>
      </c>
      <c r="E38" s="25">
        <v>0.92331369416795128</v>
      </c>
      <c r="F38" s="23">
        <v>19530398868.52</v>
      </c>
      <c r="G38" s="25">
        <v>0.5955781548645126</v>
      </c>
      <c r="H38" s="23">
        <v>30325356131.439999</v>
      </c>
      <c r="I38" s="23">
        <v>19530398868.52</v>
      </c>
      <c r="J38" s="23">
        <v>2466979700.5600014</v>
      </c>
      <c r="K38" s="25">
        <v>7.5230374353285001E-2</v>
      </c>
      <c r="L38" s="23">
        <v>2514723094.5600014</v>
      </c>
      <c r="M38" s="25">
        <v>7.6686305832048704E-2</v>
      </c>
      <c r="N38" s="23">
        <v>13261936963.48</v>
      </c>
      <c r="O38" s="25">
        <v>0.40442184513548746</v>
      </c>
    </row>
    <row r="39" spans="1:15" ht="71.25" x14ac:dyDescent="0.25">
      <c r="A39" s="22" t="str">
        <f>+'[1]TD-EPA'!A38</f>
        <v>MEJORAMIENTO DE LOS SISTEMAS DE INFORMACIÓN Y SERVICIOS TECNOLÓGICOS DE LA SUPERINTENDENCIA DE INDUSTRIA Y COMERCIO EN EL TERRITORIO  NACIONAL</v>
      </c>
      <c r="B39" s="23">
        <v>32653683892</v>
      </c>
      <c r="C39" s="24">
        <v>32653683892</v>
      </c>
      <c r="D39" s="24">
        <v>31327927618.529999</v>
      </c>
      <c r="E39" s="25">
        <v>0.95939948834395361</v>
      </c>
      <c r="F39" s="23">
        <v>22936516361.990002</v>
      </c>
      <c r="G39" s="25">
        <v>0.70241741905296451</v>
      </c>
      <c r="H39" s="23">
        <v>31327927619.880001</v>
      </c>
      <c r="I39" s="23">
        <v>22936516361.990002</v>
      </c>
      <c r="J39" s="23">
        <v>1325756272.1199989</v>
      </c>
      <c r="K39" s="25">
        <v>4.0600511614703391E-2</v>
      </c>
      <c r="L39" s="23">
        <v>1325756273.4700012</v>
      </c>
      <c r="M39" s="25">
        <v>4.0600511656046417E-2</v>
      </c>
      <c r="N39" s="23">
        <v>9717167530.0099983</v>
      </c>
      <c r="O39" s="25">
        <v>0.29758258094703549</v>
      </c>
    </row>
    <row r="40" spans="1:15" s="18" customFormat="1" ht="57" x14ac:dyDescent="0.25">
      <c r="A40" s="22" t="str">
        <f>+'[1]TD-EPA'!A39</f>
        <v>MEJORAMIENTO EN LA CALIDAD DE LA GESTIÓN ESTRATÉGICA DE LA SUPERINTENDENCIA DE INDUSTRIA Y COMERCIO A NIVEL  NACIONAL</v>
      </c>
      <c r="B40" s="23">
        <v>3279804223</v>
      </c>
      <c r="C40" s="24">
        <v>3279804223</v>
      </c>
      <c r="D40" s="24">
        <v>3144457316</v>
      </c>
      <c r="E40" s="25">
        <v>0.95873323595022397</v>
      </c>
      <c r="F40" s="23">
        <v>2514433046.1999998</v>
      </c>
      <c r="G40" s="25">
        <v>0.76664120027873983</v>
      </c>
      <c r="H40" s="23">
        <v>3150765469</v>
      </c>
      <c r="I40" s="23">
        <v>2514433046.1999998</v>
      </c>
      <c r="J40" s="23">
        <v>129038754</v>
      </c>
      <c r="K40" s="25">
        <v>3.9343431871665106E-2</v>
      </c>
      <c r="L40" s="23">
        <v>135346907</v>
      </c>
      <c r="M40" s="25">
        <v>4.1266764049776028E-2</v>
      </c>
      <c r="N40" s="23">
        <v>765371176.80000019</v>
      </c>
      <c r="O40" s="25">
        <v>0.23335879972126014</v>
      </c>
    </row>
    <row r="41" spans="1:15" s="28" customFormat="1" x14ac:dyDescent="0.25">
      <c r="A41" s="26" t="s">
        <v>23</v>
      </c>
      <c r="B41" s="27">
        <v>245594297403</v>
      </c>
      <c r="C41" s="27">
        <v>252070019403</v>
      </c>
      <c r="D41" s="27">
        <v>228389057142.81</v>
      </c>
      <c r="E41" s="17">
        <v>0.90605403087493008</v>
      </c>
      <c r="F41" s="27">
        <v>183786774896.72</v>
      </c>
      <c r="G41" s="17">
        <v>0.72911001209901394</v>
      </c>
      <c r="H41" s="27">
        <v>236378600831.56</v>
      </c>
      <c r="I41" s="27">
        <v>183773231542.32001</v>
      </c>
      <c r="J41" s="27">
        <v>15691418571.439999</v>
      </c>
      <c r="K41" s="17">
        <v>6.2250237487993972E-2</v>
      </c>
      <c r="L41" s="27">
        <v>23680962260.190002</v>
      </c>
      <c r="M41" s="17">
        <v>9.3945969125069875E-2</v>
      </c>
      <c r="N41" s="27">
        <v>68283244506.279999</v>
      </c>
      <c r="O41" s="17">
        <v>0.27088998790098606</v>
      </c>
    </row>
    <row r="42" spans="1:15" x14ac:dyDescent="0.25">
      <c r="A42" s="28"/>
      <c r="B42" s="29">
        <f>B41-[2]REP_EPG034_EjecucionPresupuesta!P32</f>
        <v>105099414403</v>
      </c>
      <c r="C42" s="30">
        <f>C41-[2]REP_EPG034_EjecucionPresupuesta!S32</f>
        <v>111575136403</v>
      </c>
      <c r="D42" s="30">
        <f>D41-[2]REP_EPG034_EjecucionPresupuesta!W32</f>
        <v>175705341948.26001</v>
      </c>
      <c r="E42" s="31">
        <f>D41/C41</f>
        <v>0.90605403087493008</v>
      </c>
      <c r="F42" s="29">
        <f>F41-[2]REP_EPG034_EjecucionPresupuesta!X32</f>
        <v>178865524657.51999</v>
      </c>
      <c r="G42" s="31">
        <f>F41/C41</f>
        <v>0.72911001209901394</v>
      </c>
      <c r="H42" s="29">
        <f>H41-[2]REP_EPG034_EjecucionPresupuesta!U32</f>
        <v>127367047397.48</v>
      </c>
      <c r="I42" s="29">
        <f>I41-[2]REP_EPG034_EjecucionPresupuesta!Z32</f>
        <v>179500858500.86002</v>
      </c>
      <c r="J42" s="29">
        <f>C41-(H41+J41)</f>
        <v>0</v>
      </c>
      <c r="K42" s="31">
        <f>J41/C41</f>
        <v>6.2250237487993972E-2</v>
      </c>
      <c r="L42" s="29">
        <f>C41-(D41+L41)</f>
        <v>0</v>
      </c>
      <c r="M42" s="32">
        <f>L41/C41</f>
        <v>9.3945969125069875E-2</v>
      </c>
      <c r="N42" s="29">
        <f>C41-(F41+N41)</f>
        <v>0</v>
      </c>
      <c r="O42" s="31">
        <f>N41/C41</f>
        <v>0.27088998790098606</v>
      </c>
    </row>
    <row r="43" spans="1:15" x14ac:dyDescent="0.25">
      <c r="C43" s="33"/>
      <c r="F43" s="34"/>
    </row>
    <row r="45" spans="1:15" x14ac:dyDescent="0.25">
      <c r="C45" s="33"/>
    </row>
  </sheetData>
  <sheetProtection algorithmName="SHA-512" hashValue="5qOqLLfrzaiLpHgKl8o4mLmqfx4NyspGo6hVaJLdeyUgpY3n9m1mTQHG+1RHSB8nvHRkEHnGCVLlqbenbZR/UA==" saltValue="i1Z29pesmuxZ2PooDOx/p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8963-54B6-4946-825A-2411E0823323}">
  <sheetPr>
    <tabColor rgb="FF00B0F0"/>
  </sheetPr>
  <dimension ref="A1:M74"/>
  <sheetViews>
    <sheetView zoomScale="120" zoomScaleNormal="120" workbookViewId="0">
      <selection activeCell="C14" sqref="C14"/>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87037465010</v>
      </c>
      <c r="D12" s="56">
        <v>113790202000</v>
      </c>
      <c r="E12" s="56">
        <v>96860670823.840012</v>
      </c>
      <c r="F12" s="57">
        <v>0.85122153859820038</v>
      </c>
      <c r="G12" s="58">
        <v>95204630383.399994</v>
      </c>
      <c r="H12" s="59">
        <v>0.83666808486199884</v>
      </c>
      <c r="I12" s="59" t="s">
        <v>38</v>
      </c>
      <c r="J12" s="60" t="s">
        <v>38</v>
      </c>
      <c r="K12" s="41"/>
      <c r="L12" s="41"/>
      <c r="M12" s="41"/>
    </row>
    <row r="13" spans="1:13" s="48" customFormat="1" ht="16.5" x14ac:dyDescent="0.3">
      <c r="A13" s="41"/>
      <c r="B13" s="61" t="s">
        <v>19</v>
      </c>
      <c r="C13" s="62">
        <v>65004098000</v>
      </c>
      <c r="D13" s="62">
        <v>65004098000</v>
      </c>
      <c r="E13" s="62">
        <v>58490350729.040001</v>
      </c>
      <c r="F13" s="63">
        <v>0.89979482107481901</v>
      </c>
      <c r="G13" s="64"/>
      <c r="H13" s="65"/>
      <c r="I13" s="65"/>
      <c r="J13" s="66"/>
      <c r="K13" s="67"/>
      <c r="L13" s="41"/>
      <c r="M13" s="41"/>
    </row>
    <row r="14" spans="1:13" s="48" customFormat="1" ht="16.5" x14ac:dyDescent="0.3">
      <c r="A14" s="41"/>
      <c r="B14" s="61" t="s">
        <v>20</v>
      </c>
      <c r="C14" s="62">
        <v>13056620000</v>
      </c>
      <c r="D14" s="62">
        <v>39809356990</v>
      </c>
      <c r="E14" s="62">
        <v>35620584432</v>
      </c>
      <c r="F14" s="63">
        <v>0.89477919577921827</v>
      </c>
      <c r="G14" s="64"/>
      <c r="H14" s="65"/>
      <c r="I14" s="65"/>
      <c r="J14" s="66"/>
      <c r="K14" s="67"/>
      <c r="L14" s="41"/>
      <c r="M14" s="41"/>
    </row>
    <row r="15" spans="1:13" s="48" customFormat="1" ht="16.5" x14ac:dyDescent="0.3">
      <c r="A15" s="41"/>
      <c r="B15" s="61" t="s">
        <v>21</v>
      </c>
      <c r="C15" s="62">
        <v>8581244010</v>
      </c>
      <c r="D15" s="62">
        <v>8581244010</v>
      </c>
      <c r="E15" s="62">
        <v>2747147812.8000002</v>
      </c>
      <c r="F15" s="63">
        <v>0.32013398169294105</v>
      </c>
      <c r="G15" s="64"/>
      <c r="H15" s="65"/>
      <c r="I15" s="65"/>
      <c r="J15" s="66"/>
      <c r="K15" s="41"/>
      <c r="L15" s="41"/>
      <c r="M15" s="41"/>
    </row>
    <row r="16" spans="1:13" s="48" customFormat="1" ht="35.25" customHeight="1" thickBot="1" x14ac:dyDescent="0.35">
      <c r="A16" s="41"/>
      <c r="B16" s="68" t="s">
        <v>35</v>
      </c>
      <c r="C16" s="69">
        <v>395503000</v>
      </c>
      <c r="D16" s="69">
        <v>395503000</v>
      </c>
      <c r="E16" s="69">
        <v>2587850</v>
      </c>
      <c r="F16" s="70">
        <v>6.5431867773442934E-3</v>
      </c>
      <c r="G16" s="71"/>
      <c r="H16" s="72"/>
      <c r="I16" s="72"/>
      <c r="J16" s="73"/>
      <c r="K16" s="41"/>
      <c r="L16" s="41"/>
      <c r="M16" s="41"/>
    </row>
    <row r="17" spans="1:13" s="48" customFormat="1" ht="17.25" thickBot="1" x14ac:dyDescent="0.35">
      <c r="A17" s="41"/>
      <c r="B17" s="74" t="s">
        <v>36</v>
      </c>
      <c r="C17" s="75">
        <v>138279817403</v>
      </c>
      <c r="D17" s="75">
        <v>138279817403</v>
      </c>
      <c r="E17" s="75">
        <v>131528386318.97</v>
      </c>
      <c r="F17" s="76">
        <v>0.95117558577363637</v>
      </c>
      <c r="G17" s="77">
        <v>137986018897</v>
      </c>
      <c r="H17" s="78">
        <v>0.99787533342524048</v>
      </c>
      <c r="I17" s="79">
        <v>0.95320081969427417</v>
      </c>
      <c r="J17" s="80">
        <v>6457632578.0299988</v>
      </c>
      <c r="K17" s="81"/>
      <c r="L17" s="41"/>
      <c r="M17" s="41"/>
    </row>
    <row r="18" spans="1:13" s="48" customFormat="1" ht="17.25" thickBot="1" x14ac:dyDescent="0.35">
      <c r="A18" s="41"/>
      <c r="B18" s="82" t="s">
        <v>23</v>
      </c>
      <c r="C18" s="83">
        <v>225317282413</v>
      </c>
      <c r="D18" s="83">
        <v>252070019403</v>
      </c>
      <c r="E18" s="84">
        <v>228389057142.81</v>
      </c>
      <c r="F18" s="85">
        <v>0.90605403087493008</v>
      </c>
      <c r="G18" s="86">
        <v>233190649280.39999</v>
      </c>
      <c r="H18" s="87">
        <v>0.92510267517210609</v>
      </c>
      <c r="I18" s="88">
        <v>0.97940915661752659</v>
      </c>
      <c r="J18" s="89">
        <v>4801592137.5899963</v>
      </c>
      <c r="K18" s="67"/>
      <c r="L18" s="41"/>
      <c r="M18" s="41"/>
    </row>
    <row r="19" spans="1:13" s="37" customFormat="1" x14ac:dyDescent="0.25">
      <c r="G19" s="90"/>
      <c r="I19" s="91"/>
    </row>
    <row r="20" spans="1:13" ht="15" customHeight="1" x14ac:dyDescent="0.25">
      <c r="B20" s="39" t="s">
        <v>37</v>
      </c>
      <c r="C20" s="39"/>
      <c r="D20" s="39"/>
      <c r="E20" s="39"/>
      <c r="F20" s="39"/>
      <c r="G20" s="39"/>
      <c r="H20" s="39"/>
      <c r="I20" s="39"/>
      <c r="K20" s="92"/>
    </row>
    <row r="21" spans="1:13" ht="15.75" customHeight="1" thickBot="1" x14ac:dyDescent="0.3">
      <c r="B21" s="39"/>
      <c r="C21" s="39"/>
      <c r="D21" s="39"/>
      <c r="E21" s="39"/>
      <c r="F21" s="39"/>
      <c r="G21" s="39"/>
      <c r="H21" s="39"/>
      <c r="I21" s="39"/>
      <c r="K21" s="91"/>
      <c r="L21" s="92"/>
    </row>
    <row r="22" spans="1:13" ht="17.25" thickBot="1" x14ac:dyDescent="0.35">
      <c r="B22" s="41"/>
      <c r="C22" s="41"/>
      <c r="D22" s="41"/>
      <c r="E22" s="42" t="s">
        <v>27</v>
      </c>
      <c r="F22" s="43"/>
      <c r="G22" s="44" t="s">
        <v>28</v>
      </c>
      <c r="H22" s="45"/>
      <c r="I22" s="46" t="s">
        <v>29</v>
      </c>
      <c r="L22" s="92"/>
    </row>
    <row r="23" spans="1:13" ht="17.25" thickBot="1" x14ac:dyDescent="0.3">
      <c r="B23" s="49" t="s">
        <v>3</v>
      </c>
      <c r="C23" s="49" t="s">
        <v>30</v>
      </c>
      <c r="D23" s="49" t="s">
        <v>31</v>
      </c>
      <c r="E23" s="50" t="s">
        <v>32</v>
      </c>
      <c r="F23" s="50" t="s">
        <v>33</v>
      </c>
      <c r="G23" s="93" t="s">
        <v>32</v>
      </c>
      <c r="H23" s="52" t="s">
        <v>33</v>
      </c>
      <c r="I23" s="53"/>
      <c r="J23" s="54" t="s">
        <v>34</v>
      </c>
      <c r="L23" s="92"/>
    </row>
    <row r="24" spans="1:13" ht="16.5" x14ac:dyDescent="0.3">
      <c r="B24" s="55" t="s">
        <v>18</v>
      </c>
      <c r="C24" s="56">
        <v>87037465010</v>
      </c>
      <c r="D24" s="56">
        <v>113790202000</v>
      </c>
      <c r="E24" s="56">
        <v>85064624409.559998</v>
      </c>
      <c r="F24" s="57">
        <v>0.74755666933045783</v>
      </c>
      <c r="G24" s="94">
        <v>90491967738.200012</v>
      </c>
      <c r="H24" s="59">
        <v>0.79525272077643394</v>
      </c>
      <c r="I24" s="59">
        <v>0.94002403236117349</v>
      </c>
      <c r="J24" s="60">
        <v>5427343328.6400146</v>
      </c>
      <c r="K24" s="40"/>
    </row>
    <row r="25" spans="1:13" ht="16.5" x14ac:dyDescent="0.3">
      <c r="B25" s="61" t="s">
        <v>19</v>
      </c>
      <c r="C25" s="62">
        <v>65004098000</v>
      </c>
      <c r="D25" s="62">
        <v>65004098000</v>
      </c>
      <c r="E25" s="62">
        <v>58418605778.040001</v>
      </c>
      <c r="F25" s="63">
        <v>0.8986911221818662</v>
      </c>
      <c r="G25" s="95"/>
      <c r="H25" s="65"/>
      <c r="I25" s="65"/>
      <c r="J25" s="66"/>
    </row>
    <row r="26" spans="1:13" ht="16.5" x14ac:dyDescent="0.3">
      <c r="B26" s="61" t="s">
        <v>20</v>
      </c>
      <c r="C26" s="62">
        <v>13056620000</v>
      </c>
      <c r="D26" s="62">
        <v>39809356990</v>
      </c>
      <c r="E26" s="62">
        <v>24064758233.02</v>
      </c>
      <c r="F26" s="63">
        <v>0.60450004854549655</v>
      </c>
      <c r="G26" s="95"/>
      <c r="H26" s="65"/>
      <c r="I26" s="65"/>
      <c r="J26" s="66"/>
    </row>
    <row r="27" spans="1:13" ht="16.5" x14ac:dyDescent="0.3">
      <c r="B27" s="96" t="s">
        <v>21</v>
      </c>
      <c r="C27" s="97">
        <v>8581244010</v>
      </c>
      <c r="D27" s="97">
        <v>8581244010</v>
      </c>
      <c r="E27" s="97">
        <v>2578672548.5</v>
      </c>
      <c r="F27" s="98">
        <v>0.30050101657696598</v>
      </c>
      <c r="G27" s="95"/>
      <c r="H27" s="65"/>
      <c r="I27" s="65"/>
      <c r="J27" s="66"/>
    </row>
    <row r="28" spans="1:13" ht="36.75" customHeight="1" thickBot="1" x14ac:dyDescent="0.3">
      <c r="B28" s="99" t="s">
        <v>35</v>
      </c>
      <c r="C28" s="100">
        <v>395503000</v>
      </c>
      <c r="D28" s="101">
        <v>395503000</v>
      </c>
      <c r="E28" s="100">
        <v>2587850</v>
      </c>
      <c r="F28" s="102">
        <v>6.5431867773442934E-3</v>
      </c>
      <c r="G28" s="103"/>
      <c r="H28" s="72"/>
      <c r="I28" s="72"/>
      <c r="J28" s="73"/>
    </row>
    <row r="29" spans="1:13" ht="17.25" thickBot="1" x14ac:dyDescent="0.35">
      <c r="B29" s="74" t="s">
        <v>36</v>
      </c>
      <c r="C29" s="75">
        <v>138279817403</v>
      </c>
      <c r="D29" s="75">
        <v>138279817403</v>
      </c>
      <c r="E29" s="75">
        <v>98722150487.160004</v>
      </c>
      <c r="F29" s="76">
        <v>0.71393029251294204</v>
      </c>
      <c r="G29" s="75">
        <v>112633024855</v>
      </c>
      <c r="H29" s="78">
        <v>0.81452974823321111</v>
      </c>
      <c r="I29" s="88">
        <v>0.8764938224313128</v>
      </c>
      <c r="J29" s="80">
        <v>13910874367.839996</v>
      </c>
      <c r="K29" s="91"/>
    </row>
    <row r="30" spans="1:13" ht="17.25" thickBot="1" x14ac:dyDescent="0.35">
      <c r="B30" s="82" t="s">
        <v>23</v>
      </c>
      <c r="C30" s="83">
        <v>225317282413</v>
      </c>
      <c r="D30" s="83">
        <v>252070019403</v>
      </c>
      <c r="E30" s="84">
        <v>183786774896.72</v>
      </c>
      <c r="F30" s="85">
        <v>0.72911001209901394</v>
      </c>
      <c r="G30" s="104">
        <v>203124992593.20001</v>
      </c>
      <c r="H30" s="87">
        <v>0.8058276548487564</v>
      </c>
      <c r="I30" s="88">
        <v>0.90479646325349627</v>
      </c>
      <c r="J30" s="89">
        <v>19338217696.480011</v>
      </c>
      <c r="K30" s="91"/>
    </row>
    <row r="31" spans="1:13" s="37" customFormat="1" ht="15" customHeight="1" x14ac:dyDescent="0.25">
      <c r="I31" s="105"/>
    </row>
    <row r="32" spans="1:13" s="37" customFormat="1" ht="15" customHeight="1" x14ac:dyDescent="0.25">
      <c r="G32" s="92"/>
      <c r="I32" s="40"/>
    </row>
    <row r="33" s="37" customFormat="1" ht="15.75" customHeigh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vS/+ZwxjXEUd8E5t7+yvtvIFuArG8wvWUp4ks7E1yW0UCuYxqwM7r3DejqrrQTH/VeM/hYf4dsdL63sT21lajw==" saltValue="nm9G7lI/nTTB3euKPn0VqA==" spinCount="100000"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2021-12-02T22:37:12Z</dcterms:created>
  <dcterms:modified xsi:type="dcterms:W3CDTF">2021-12-02T22:39:52Z</dcterms:modified>
</cp:coreProperties>
</file>