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2022\INFORME DE EJECUCIÓN WEB SIC\WEB\"/>
    </mc:Choice>
  </mc:AlternateContent>
  <xr:revisionPtr revIDLastSave="0" documentId="8_{2577F462-1030-41E1-B434-C3C6AD874C44}" xr6:coauthVersionLast="47" xr6:coauthVersionMax="47" xr10:uidLastSave="{00000000-0000-0000-0000-000000000000}"/>
  <bookViews>
    <workbookView xWindow="-120" yWindow="-120" windowWidth="29040" windowHeight="15840" xr2:uid="{C7A51716-5B9E-410D-9A6F-B67569807F9C}"/>
  </bookViews>
  <sheets>
    <sheet name="EJECUCIÓN WEB" sheetId="2" r:id="rId1"/>
    <sheet name="METAS" sheetId="1"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8" i="2" l="1"/>
  <c r="A37" i="2"/>
  <c r="A36" i="2"/>
  <c r="A35" i="2"/>
  <c r="A34" i="2"/>
  <c r="A33" i="2"/>
  <c r="A32" i="2"/>
  <c r="A31" i="2"/>
  <c r="A30" i="2"/>
  <c r="A29" i="2"/>
  <c r="A27" i="2"/>
  <c r="A25" i="2"/>
  <c r="A24" i="2"/>
  <c r="A22" i="2"/>
  <c r="A21" i="2"/>
  <c r="A20" i="2"/>
  <c r="A19" i="2"/>
  <c r="A18" i="2"/>
  <c r="A17" i="2"/>
  <c r="A15" i="2"/>
  <c r="A13" i="2"/>
  <c r="A12" i="2"/>
  <c r="A11" i="2"/>
  <c r="A10" i="2"/>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BF9FB75A-B947-4AAC-A58B-66C521B8BC12}">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<sst xmlns="http://schemas.openxmlformats.org/spreadsheetml/2006/main" count="70" uniqueCount="39">
  <si>
    <t>SUPERINTENDENCIA DE INDUSTRIA Y COMERCIO</t>
  </si>
  <si>
    <t>METAS EJECUCIÓN - ACUERDO DE DESEMPEÑO MINCIT</t>
  </si>
  <si>
    <t>MAYO - 2022</t>
  </si>
  <si>
    <t>SISTEMA INTEGRADO DE INFORMACIÓN FINANCIERA - SIIF NACIÓN</t>
  </si>
  <si>
    <t>COMPROMISOS</t>
  </si>
  <si>
    <t>SIIF NACIÓN</t>
  </si>
  <si>
    <t>META MINCIT</t>
  </si>
  <si>
    <t>AVANCE META</t>
  </si>
  <si>
    <t>CONCEPTO</t>
  </si>
  <si>
    <t>APROP. INICIAL</t>
  </si>
  <si>
    <t>APROP. VIGENTE</t>
  </si>
  <si>
    <t>$</t>
  </si>
  <si>
    <t>%</t>
  </si>
  <si>
    <t>POR EJECUTAR $</t>
  </si>
  <si>
    <t>Gastos de Funcionamiento</t>
  </si>
  <si>
    <t>Gastos de Personal</t>
  </si>
  <si>
    <t>Gastos Generales</t>
  </si>
  <si>
    <t>Transferencias Corrientes</t>
  </si>
  <si>
    <t>Gastos por Tributos, Multas, Sanciones e Intereses de Mora</t>
  </si>
  <si>
    <t>Aportes al Fondo de Contingencias</t>
  </si>
  <si>
    <t>Inversión</t>
  </si>
  <si>
    <t>TOTAL</t>
  </si>
  <si>
    <t>OBLIGACIONES</t>
  </si>
  <si>
    <t>INFORME DE EJECUCIÓN PRESUPUESTAL</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</si>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</sst>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00_);_(* \(#,##0.00\);_(* &quot;-&quot;??_);_(@_)"/>
    <numFmt numFmtId="166" formatCode="_(&quot;$&quot;\ * #,##0.00_);_(&quot;$&quot;\ * \(#,##0.00\);_(&quot;$&quot;\ * &quot;-&quot;??_);_(@_)"/>
    <numFmt numFmtId="167" formatCode="_(&quot;$&quot;\ * #,##0_);_(&quot;$&quot;\ * \(#,##0\);_(&quot;$&quot;\ * &quot;-&quot;??_);_(@_)"/>
    <numFmt numFmtId="168" formatCode="0.0%"/>
    <numFmt numFmtId="169" formatCode="0.000%"/>
  </numFmts>
  <fonts count="24" x14ac:knownFonts="1">
    <font>
      <sz val="11"/>
      <color rgb="FF000000"/>
      <name val="Calibri"/>
      <family val="2"/>
      <scheme val="minor"/>
    </font>
    <font>
      <sz val="11"/>
      <color theme="1"/>
      <name val="Calibri"/>
      <family val="2"/>
      <scheme val="minor"/>
    </font>
    <font>
      <sz val="11"/>
      <color rgb="FF000000"/>
      <name val="Calibri"/>
      <family val="2"/>
      <scheme val="minor"/>
    </font>
    <font>
      <sz val="11"/>
      <name val="Calibri"/>
      <family val="2"/>
    </font>
    <font>
      <sz val="12"/>
      <name val="Arial"/>
      <family val="2"/>
    </font>
    <font>
      <b/>
      <u val="double"/>
      <sz val="16"/>
      <color rgb="FF002060"/>
      <name val="Arial"/>
      <family val="2"/>
    </font>
    <font>
      <i/>
      <sz val="11"/>
      <name val="Arial"/>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s>
  <fills count="9">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3" fillId="2" borderId="0" xfId="0" applyFont="1" applyFill="1"/>
    <xf numFmtId="0" fontId="4" fillId="2" borderId="0" xfId="4" applyFont="1" applyFill="1" applyAlignment="1">
      <alignment vertical="center"/>
    </xf>
    <xf numFmtId="0" fontId="5" fillId="2" borderId="0" xfId="4" applyFont="1" applyFill="1" applyAlignment="1">
      <alignment vertical="center"/>
    </xf>
    <xf numFmtId="0" fontId="6" fillId="2" borderId="0" xfId="4" applyFont="1" applyFill="1" applyAlignment="1">
      <alignment vertical="center"/>
    </xf>
    <xf numFmtId="17" fontId="6" fillId="2" borderId="0" xfId="4" quotePrefix="1" applyNumberFormat="1" applyFont="1" applyFill="1" applyAlignment="1">
      <alignment vertical="center"/>
    </xf>
    <xf numFmtId="0" fontId="3" fillId="0" borderId="0" xfId="0" applyFont="1"/>
    <xf numFmtId="164" fontId="4" fillId="2" borderId="0" xfId="4" applyNumberFormat="1" applyFont="1" applyFill="1" applyAlignment="1">
      <alignment vertical="center"/>
    </xf>
    <xf numFmtId="0" fontId="7" fillId="0" borderId="0" xfId="0" applyFont="1" applyAlignment="1">
      <alignment horizontal="center" vertical="center"/>
    </xf>
    <xf numFmtId="10" fontId="3" fillId="2" borderId="0" xfId="0" applyNumberFormat="1" applyFont="1" applyFill="1"/>
    <xf numFmtId="0" fontId="8" fillId="2" borderId="0" xfId="0" applyFont="1" applyFill="1"/>
    <xf numFmtId="0" fontId="9" fillId="3" borderId="1" xfId="0" applyFont="1" applyFill="1" applyBorder="1" applyAlignment="1">
      <alignment horizontal="center"/>
    </xf>
    <xf numFmtId="0" fontId="9" fillId="3" borderId="2"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1" fillId="5" borderId="3" xfId="0" applyFont="1" applyFill="1" applyBorder="1" applyAlignment="1">
      <alignment horizontal="center" vertical="center"/>
    </xf>
    <xf numFmtId="10" fontId="8" fillId="2" borderId="0" xfId="0" applyNumberFormat="1" applyFont="1" applyFill="1"/>
    <xf numFmtId="0" fontId="8" fillId="0" borderId="0" xfId="0" applyFont="1"/>
    <xf numFmtId="0" fontId="12" fillId="6" borderId="4" xfId="0" applyFont="1" applyFill="1" applyBorder="1" applyAlignment="1">
      <alignment horizontal="center" vertical="center"/>
    </xf>
    <xf numFmtId="0" fontId="9" fillId="3"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11" fillId="5" borderId="5" xfId="0" applyFont="1" applyFill="1" applyBorder="1" applyAlignment="1">
      <alignment horizontal="center" vertical="center"/>
    </xf>
    <xf numFmtId="0" fontId="13" fillId="4" borderId="4" xfId="0" applyFont="1" applyFill="1" applyBorder="1" applyAlignment="1">
      <alignment horizontal="center" vertical="center"/>
    </xf>
    <xf numFmtId="0" fontId="12" fillId="7" borderId="6" xfId="0" applyFont="1" applyFill="1" applyBorder="1"/>
    <xf numFmtId="165" fontId="12" fillId="0" borderId="6" xfId="1" applyFont="1" applyBorder="1"/>
    <xf numFmtId="10" fontId="12" fillId="0" borderId="6" xfId="3" applyNumberFormat="1" applyFont="1" applyBorder="1"/>
    <xf numFmtId="165" fontId="12" fillId="0" borderId="3" xfId="1" applyFont="1" applyBorder="1" applyAlignment="1">
      <alignment horizontal="center" vertical="center"/>
    </xf>
    <xf numFmtId="10" fontId="12" fillId="0" borderId="3" xfId="3" applyNumberFormat="1" applyFont="1" applyBorder="1" applyAlignment="1">
      <alignment horizontal="center" vertical="center"/>
    </xf>
    <xf numFmtId="167" fontId="12" fillId="0" borderId="3" xfId="2" applyNumberFormat="1" applyFont="1" applyBorder="1" applyAlignment="1">
      <alignment horizontal="center" vertical="center"/>
    </xf>
    <xf numFmtId="0" fontId="14" fillId="7" borderId="7" xfId="0" applyFont="1" applyFill="1" applyBorder="1"/>
    <xf numFmtId="165" fontId="14" fillId="0" borderId="7" xfId="1" applyFont="1" applyBorder="1"/>
    <xf numFmtId="10" fontId="14" fillId="0" borderId="7" xfId="3" applyNumberFormat="1" applyFont="1" applyBorder="1"/>
    <xf numFmtId="165" fontId="12" fillId="0" borderId="8" xfId="1" applyFont="1" applyBorder="1" applyAlignment="1">
      <alignment horizontal="center" vertical="center"/>
    </xf>
    <xf numFmtId="10" fontId="12" fillId="0" borderId="8" xfId="3" applyNumberFormat="1" applyFont="1" applyBorder="1" applyAlignment="1">
      <alignment horizontal="center" vertical="center"/>
    </xf>
    <xf numFmtId="167" fontId="12" fillId="0" borderId="8" xfId="2" applyNumberFormat="1" applyFont="1" applyBorder="1" applyAlignment="1">
      <alignment horizontal="center" vertical="center"/>
    </xf>
    <xf numFmtId="10" fontId="8" fillId="2" borderId="0" xfId="3" applyNumberFormat="1" applyFont="1" applyFill="1" applyBorder="1"/>
    <xf numFmtId="0" fontId="14" fillId="7" borderId="7" xfId="0" applyFont="1" applyFill="1" applyBorder="1" applyAlignment="1">
      <alignment wrapText="1"/>
    </xf>
    <xf numFmtId="165" fontId="14" fillId="0" borderId="7" xfId="1" applyFont="1" applyBorder="1" applyAlignment="1">
      <alignment horizontal="center" vertical="center"/>
    </xf>
    <xf numFmtId="10" fontId="14" fillId="0" borderId="7" xfId="3" applyNumberFormat="1" applyFont="1" applyBorder="1" applyAlignment="1">
      <alignment horizontal="right" vertical="center"/>
    </xf>
    <xf numFmtId="0" fontId="14" fillId="7" borderId="5" xfId="0" applyFont="1" applyFill="1" applyBorder="1" applyAlignment="1">
      <alignment wrapText="1"/>
    </xf>
    <xf numFmtId="165" fontId="14" fillId="0" borderId="5" xfId="1" applyFont="1" applyBorder="1" applyAlignment="1">
      <alignment horizontal="center" vertical="center"/>
    </xf>
    <xf numFmtId="10" fontId="14" fillId="0" borderId="9" xfId="3" applyNumberFormat="1" applyFont="1" applyBorder="1" applyAlignment="1">
      <alignment horizontal="right" vertical="center"/>
    </xf>
    <xf numFmtId="165" fontId="12" fillId="0" borderId="5" xfId="1" applyFont="1" applyBorder="1" applyAlignment="1">
      <alignment horizontal="center" vertical="center"/>
    </xf>
    <xf numFmtId="10" fontId="12" fillId="0" borderId="5" xfId="3" applyNumberFormat="1" applyFont="1" applyBorder="1" applyAlignment="1">
      <alignment horizontal="center" vertical="center"/>
    </xf>
    <xf numFmtId="167" fontId="12" fillId="0" borderId="5" xfId="2" applyNumberFormat="1" applyFont="1" applyBorder="1" applyAlignment="1">
      <alignment horizontal="center" vertical="center"/>
    </xf>
    <xf numFmtId="0" fontId="12" fillId="7" borderId="4" xfId="0" applyFont="1" applyFill="1" applyBorder="1"/>
    <xf numFmtId="165" fontId="12" fillId="0" borderId="4" xfId="1" applyFont="1" applyBorder="1"/>
    <xf numFmtId="10" fontId="12" fillId="0" borderId="4" xfId="3" applyNumberFormat="1" applyFont="1" applyBorder="1"/>
    <xf numFmtId="165" fontId="12" fillId="0" borderId="2" xfId="1" applyFont="1" applyBorder="1"/>
    <xf numFmtId="10" fontId="12" fillId="0" borderId="4" xfId="3" applyNumberFormat="1" applyFont="1" applyBorder="1" applyAlignment="1">
      <alignment horizontal="center"/>
    </xf>
    <xf numFmtId="10" fontId="12" fillId="0" borderId="6" xfId="3" applyNumberFormat="1" applyFont="1" applyBorder="1" applyAlignment="1">
      <alignment horizontal="center" vertical="center"/>
    </xf>
    <xf numFmtId="167" fontId="12" fillId="0" borderId="6" xfId="2" applyNumberFormat="1" applyFont="1" applyBorder="1" applyAlignment="1">
      <alignment horizontal="center" vertical="center"/>
    </xf>
    <xf numFmtId="9" fontId="8" fillId="2" borderId="0" xfId="3" applyFont="1" applyFill="1" applyBorder="1"/>
    <xf numFmtId="0" fontId="12" fillId="6" borderId="4" xfId="0" applyFont="1" applyFill="1" applyBorder="1"/>
    <xf numFmtId="165" fontId="12" fillId="6" borderId="4" xfId="1" applyFont="1" applyFill="1" applyBorder="1"/>
    <xf numFmtId="165" fontId="9" fillId="3" borderId="4" xfId="1" applyFont="1" applyFill="1" applyBorder="1"/>
    <xf numFmtId="10" fontId="9" fillId="3" borderId="4" xfId="3" applyNumberFormat="1" applyFont="1" applyFill="1" applyBorder="1"/>
    <xf numFmtId="165" fontId="10" fillId="4" borderId="2" xfId="1" applyFont="1" applyFill="1" applyBorder="1"/>
    <xf numFmtId="10" fontId="10" fillId="4" borderId="4" xfId="3" applyNumberFormat="1" applyFont="1" applyFill="1" applyBorder="1" applyAlignment="1">
      <alignment horizontal="center"/>
    </xf>
    <xf numFmtId="10" fontId="12" fillId="0" borderId="4" xfId="3" applyNumberFormat="1" applyFont="1" applyBorder="1" applyAlignment="1">
      <alignment horizontal="center" vertical="center"/>
    </xf>
    <xf numFmtId="167" fontId="12" fillId="0" borderId="4" xfId="2" applyNumberFormat="1" applyFont="1" applyBorder="1" applyAlignment="1">
      <alignment horizontal="center" vertical="center"/>
    </xf>
    <xf numFmtId="43" fontId="3" fillId="2" borderId="0" xfId="0" applyNumberFormat="1" applyFont="1" applyFill="1"/>
    <xf numFmtId="10" fontId="3" fillId="2" borderId="0" xfId="3" applyNumberFormat="1" applyFont="1" applyFill="1" applyBorder="1"/>
    <xf numFmtId="165" fontId="3" fillId="2" borderId="0" xfId="1" applyFont="1" applyFill="1" applyBorder="1"/>
    <xf numFmtId="0" fontId="10" fillId="4" borderId="4" xfId="0" applyFont="1" applyFill="1" applyBorder="1" applyAlignment="1">
      <alignment horizontal="center" vertical="center"/>
    </xf>
    <xf numFmtId="0" fontId="14" fillId="7" borderId="10" xfId="0" applyFont="1" applyFill="1" applyBorder="1"/>
    <xf numFmtId="165" fontId="14" fillId="0" borderId="10" xfId="1" applyFont="1" applyBorder="1"/>
    <xf numFmtId="10" fontId="14" fillId="0" borderId="10" xfId="3" applyNumberFormat="1" applyFont="1" applyBorder="1"/>
    <xf numFmtId="0" fontId="14" fillId="7" borderId="7" xfId="0" applyFont="1" applyFill="1" applyBorder="1" applyAlignment="1">
      <alignment horizontal="left" vertical="center" wrapText="1"/>
    </xf>
    <xf numFmtId="165" fontId="14" fillId="0" borderId="7" xfId="1" applyFont="1" applyBorder="1" applyAlignment="1">
      <alignment vertical="center"/>
    </xf>
    <xf numFmtId="0" fontId="14" fillId="7" borderId="5" xfId="0" applyFont="1" applyFill="1" applyBorder="1" applyAlignment="1">
      <alignment horizontal="left" vertical="center" wrapText="1"/>
    </xf>
    <xf numFmtId="10" fontId="14" fillId="0" borderId="8" xfId="3" applyNumberFormat="1" applyFont="1" applyBorder="1" applyAlignment="1">
      <alignment horizontal="right" vertical="center"/>
    </xf>
    <xf numFmtId="165" fontId="10" fillId="4" borderId="4" xfId="1" applyFont="1" applyFill="1" applyBorder="1"/>
    <xf numFmtId="10" fontId="3" fillId="2" borderId="0" xfId="0" applyNumberFormat="1" applyFont="1" applyFill="1" applyAlignment="1">
      <alignment horizontal="right" vertical="center"/>
    </xf>
    <xf numFmtId="164" fontId="4" fillId="2" borderId="0" xfId="5" applyNumberFormat="1" applyFont="1" applyFill="1" applyBorder="1" applyAlignment="1">
      <alignment vertical="center"/>
    </xf>
    <xf numFmtId="9" fontId="4" fillId="2" borderId="0" xfId="6" applyFont="1" applyFill="1" applyBorder="1" applyAlignment="1">
      <alignment vertical="center"/>
    </xf>
    <xf numFmtId="0" fontId="4" fillId="0" borderId="0" xfId="4" applyFont="1" applyAlignment="1">
      <alignment vertical="center"/>
    </xf>
    <xf numFmtId="0" fontId="17" fillId="4" borderId="11" xfId="4" applyFont="1" applyFill="1" applyBorder="1" applyAlignment="1">
      <alignment horizontal="center" vertical="center"/>
    </xf>
    <xf numFmtId="164" fontId="17" fillId="4" borderId="11" xfId="5" applyNumberFormat="1" applyFont="1" applyFill="1" applyBorder="1" applyAlignment="1">
      <alignment horizontal="center" vertical="center"/>
    </xf>
    <xf numFmtId="168" fontId="17" fillId="4" borderId="11" xfId="6" applyNumberFormat="1" applyFont="1" applyFill="1" applyBorder="1" applyAlignment="1">
      <alignment horizontal="center" vertical="center" wrapText="1"/>
    </xf>
    <xf numFmtId="10" fontId="17" fillId="4" borderId="11" xfId="6" applyNumberFormat="1" applyFont="1" applyFill="1" applyBorder="1" applyAlignment="1">
      <alignment horizontal="center" vertical="center"/>
    </xf>
    <xf numFmtId="164" fontId="17" fillId="4" borderId="11" xfId="5" applyNumberFormat="1" applyFont="1" applyFill="1" applyBorder="1" applyAlignment="1">
      <alignment horizontal="center" vertical="center" wrapText="1"/>
    </xf>
    <xf numFmtId="9" fontId="17" fillId="4" borderId="11" xfId="6" applyFont="1" applyFill="1" applyBorder="1" applyAlignment="1">
      <alignment horizontal="center" vertical="center" wrapText="1"/>
    </xf>
    <xf numFmtId="0" fontId="18" fillId="3" borderId="11" xfId="4" applyFont="1" applyFill="1" applyBorder="1" applyAlignment="1">
      <alignment horizontal="left" vertical="center" wrapText="1"/>
    </xf>
    <xf numFmtId="164" fontId="19" fillId="3" borderId="11" xfId="5" applyNumberFormat="1" applyFont="1" applyFill="1" applyBorder="1" applyAlignment="1">
      <alignment vertical="center"/>
    </xf>
    <xf numFmtId="168" fontId="19" fillId="3" borderId="11" xfId="6" applyNumberFormat="1" applyFont="1" applyFill="1" applyBorder="1" applyAlignment="1">
      <alignment horizontal="center" vertical="center"/>
    </xf>
    <xf numFmtId="0" fontId="20" fillId="0" borderId="0" xfId="4" applyFont="1" applyAlignment="1">
      <alignment vertical="center"/>
    </xf>
    <xf numFmtId="0" fontId="18" fillId="8" borderId="11" xfId="4" applyFont="1" applyFill="1" applyBorder="1" applyAlignment="1">
      <alignment horizontal="left" vertical="center" wrapText="1"/>
    </xf>
    <xf numFmtId="164" fontId="19" fillId="8" borderId="11" xfId="5" applyNumberFormat="1" applyFont="1" applyFill="1" applyBorder="1" applyAlignment="1">
      <alignment vertical="center"/>
    </xf>
    <xf numFmtId="168" fontId="19" fillId="8" borderId="11" xfId="6" applyNumberFormat="1" applyFont="1" applyFill="1" applyBorder="1" applyAlignment="1">
      <alignment horizontal="center" vertical="center"/>
    </xf>
    <xf numFmtId="0" fontId="21" fillId="0" borderId="11" xfId="4" applyFont="1" applyBorder="1" applyAlignment="1">
      <alignment horizontal="left" vertical="center" wrapText="1"/>
    </xf>
    <xf numFmtId="164" fontId="22" fillId="0" borderId="11" xfId="5" applyNumberFormat="1" applyFont="1" applyFill="1" applyBorder="1" applyAlignment="1">
      <alignment vertical="center"/>
    </xf>
    <xf numFmtId="3" fontId="22" fillId="0" borderId="11" xfId="4" applyNumberFormat="1" applyFont="1" applyBorder="1" applyAlignment="1">
      <alignment vertical="center"/>
    </xf>
    <xf numFmtId="168" fontId="22" fillId="0" borderId="11" xfId="6" applyNumberFormat="1" applyFont="1" applyFill="1" applyBorder="1" applyAlignment="1">
      <alignment horizontal="center" vertical="center"/>
    </xf>
    <xf numFmtId="0" fontId="19" fillId="3" borderId="11" xfId="4" applyFont="1" applyFill="1" applyBorder="1" applyAlignment="1">
      <alignment vertical="center"/>
    </xf>
    <xf numFmtId="164" fontId="19" fillId="3" borderId="11" xfId="4" applyNumberFormat="1" applyFont="1" applyFill="1" applyBorder="1" applyAlignment="1">
      <alignment vertical="center"/>
    </xf>
    <xf numFmtId="0" fontId="23" fillId="0" borderId="0" xfId="4" applyFont="1" applyAlignment="1">
      <alignment vertical="center"/>
    </xf>
    <xf numFmtId="164" fontId="23" fillId="0" borderId="0" xfId="5" applyNumberFormat="1" applyFont="1" applyFill="1" applyBorder="1" applyAlignment="1">
      <alignment vertical="center"/>
    </xf>
    <xf numFmtId="164" fontId="23" fillId="0" borderId="0" xfId="4" applyNumberFormat="1" applyFont="1" applyAlignment="1">
      <alignment vertical="center"/>
    </xf>
    <xf numFmtId="10" fontId="23" fillId="0" borderId="0" xfId="6" applyNumberFormat="1" applyFont="1" applyFill="1" applyBorder="1" applyAlignment="1">
      <alignment vertical="center"/>
    </xf>
    <xf numFmtId="168" fontId="23" fillId="0" borderId="0" xfId="6" applyNumberFormat="1" applyFont="1" applyFill="1" applyBorder="1" applyAlignment="1">
      <alignment horizontal="center" vertical="center"/>
    </xf>
    <xf numFmtId="164" fontId="4" fillId="0" borderId="0" xfId="4" applyNumberFormat="1" applyFont="1" applyAlignment="1">
      <alignment vertical="center"/>
    </xf>
    <xf numFmtId="169" fontId="4" fillId="0" borderId="0" xfId="7" applyNumberFormat="1" applyFont="1" applyFill="1" applyBorder="1" applyAlignment="1">
      <alignment vertical="center"/>
    </xf>
    <xf numFmtId="164" fontId="4" fillId="0" borderId="0" xfId="5" applyNumberFormat="1" applyFont="1" applyFill="1" applyBorder="1" applyAlignment="1">
      <alignment vertical="center"/>
    </xf>
    <xf numFmtId="9" fontId="4" fillId="0" borderId="0" xfId="6" applyFont="1" applyFill="1" applyBorder="1" applyAlignment="1">
      <alignment vertical="center"/>
    </xf>
  </cellXfs>
  <cellStyles count="8">
    <cellStyle name="Millares" xfId="1" builtinId="3"/>
    <cellStyle name="Millares 2" xfId="5" xr:uid="{B10BA923-1E4B-4753-AF4C-6088EE4FF918}"/>
    <cellStyle name="Moneda" xfId="2" builtinId="4"/>
    <cellStyle name="Normal" xfId="0" builtinId="0"/>
    <cellStyle name="Normal 2" xfId="4" xr:uid="{25B92730-4921-444A-B377-F12FB3853E4B}"/>
    <cellStyle name="Porcentaje" xfId="3" builtinId="5"/>
    <cellStyle name="Porcentaje 2" xfId="6" xr:uid="{50E34445-C727-467B-8A1C-953F9C290341}"/>
    <cellStyle name="Porcentaje 3 3" xfId="7" xr:uid="{C37E3AE5-ABB9-474D-B1E7-EAAB0C5BDC2B}"/>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50206" cy="1019175"/>
    <xdr:pic>
      <xdr:nvPicPr>
        <xdr:cNvPr id="2" name="Imagen 1">
          <a:extLst>
            <a:ext uri="{FF2B5EF4-FFF2-40B4-BE49-F238E27FC236}">
              <a16:creationId xmlns:a16="http://schemas.microsoft.com/office/drawing/2014/main" id="{F55B64AB-993F-4363-96B2-A6EEC101A55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191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EF21A66F-4CD8-4055-8362-4D2A5273D6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6419C317-4A2C-4CCB-BAC6-4366C28F951E}"/>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INFORME%20DE%20EJECUCI&#211;N%20WEB%20SIC/INFORME%20EPA%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barrero\Documents\Lorena%20Barrero\2022\INFORME%20DE%20EJECUCI&#211;N%20WEB%20SIC\INFORME%20EPA%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sheetName val="TD-EPA RECURSO"/>
      <sheetName val="EPA - SIIF"/>
      <sheetName val="METAS EJEC. SIC - MINCIT"/>
    </sheetNames>
    <sheetDataSet>
      <sheetData sheetId="0"/>
      <sheetData sheetId="1"/>
      <sheetData sheetId="2">
        <row r="4">
          <cell r="D4" t="str">
            <v>MAYO - 2022</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 val="METAS"/>
      <sheetName val="TD-EPA"/>
      <sheetName val="TD-EPA RECURSO"/>
      <sheetName val="EPA - SIIF"/>
      <sheetName val="METAS EJEC. SIC - MINCIT"/>
    </sheetNames>
    <sheetDataSet>
      <sheetData sheetId="0"/>
      <sheetData sheetId="1"/>
      <sheetData sheetId="2">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BIENES  Y SERVICIOS</v>
          </cell>
        </row>
        <row r="13">
          <cell r="A13" t="str">
            <v>MESADAS PENSIONALES (DE PENSIONES)</v>
          </cell>
        </row>
        <row r="14">
          <cell r="A14" t="str">
            <v>INCAPACIDADES Y LICENCIAS DE MATERNIDAD Y PATERNIDAD (NO DE PENSIONES)</v>
          </cell>
        </row>
        <row r="15">
          <cell r="A15" t="str">
            <v>PLANES COMPLEMENTARIOS DE SALUD (NO DE PENSIONES).</v>
          </cell>
        </row>
        <row r="16">
          <cell r="A16" t="str">
            <v>A ORGANIZACIONES INTERNACIONALES</v>
          </cell>
        </row>
        <row r="17">
          <cell r="A17" t="str">
            <v>OTRAS TRANSFERENCIAS - DISTRIBUCIÓN PREVIO CONCEPTO DGPPN</v>
          </cell>
        </row>
        <row r="18">
          <cell r="A18" t="str">
            <v>SENTENCIAS Y CONCILIACIONES</v>
          </cell>
        </row>
        <row r="20">
          <cell r="A20" t="str">
            <v>IMPUESTOS</v>
          </cell>
        </row>
        <row r="21">
          <cell r="A21" t="str">
            <v>CUOTA DE FISCALIZACIÓN Y AUDITAJE</v>
          </cell>
        </row>
        <row r="24">
          <cell r="A24" t="str">
            <v>INCREMENTO DE LA COBERTURA DE LOS SERVICIOS DE LA RED NACIONAL DE PROTECCIÓN AL CONSUMIDOR EN EL TERRITORIO  NACIONAL</v>
          </cell>
        </row>
        <row r="25">
          <cell r="A25" t="str">
            <v>FORTALECIMIENTO DE LA FUNCIÓN JURISDICCIONAL DE LA SUPERINTENDENCIA DE INDUSTRIA Y COMERCIO A NIVEL  NACIONAL</v>
          </cell>
        </row>
        <row r="26">
          <cell r="A26" t="str">
            <v>FORTALECIMIENTO DE LA PROTECCIÓN DE DATOS PERSONALES A NIVEL  NACIONAL</v>
          </cell>
        </row>
        <row r="27">
          <cell r="A27" t="str">
            <v>FORTALECIMIENTO DEL RÉGIMEN DE PROTECCIÓN DE LA LIBRE COMPETENCIA ECONÓMICA EN LOS MERCADOS A NIVEL  NACIONAL</v>
          </cell>
        </row>
        <row r="28">
          <cell r="A28" t="str">
            <v>FORTALECIMIENTO DE LA ATENCIÓN Y PROMOCIÓN DE TRÁMITES Y SERVICIOS EN EL MARCO DEL SISTEMA DE PROPIEDAD INDUSTRIAL A NIVEL  NACIONAL</v>
          </cell>
        </row>
        <row r="29">
          <cell r="A29" t="str">
            <v>MEJORAMIENTO EN LA EJECUCIÓN DE LAS FUNCIONES ASIGNADAS EN MATERIA DE PROTECCIÓN AL CONSUMIDOR A NIVEL  NACIONAL</v>
          </cell>
        </row>
        <row r="30">
          <cell r="A30" t="str">
            <v>FORTALECIMIENTO DE LA FUNCIÓN DE INSPECCIÓN, CONTROL Y VIGILANCIA DE LA SUPERINTENDENCIA DE INDUSTRIA Y COMERCIO EN EL MARCO DEL SUBSISTEMA NACIONAL DE CALIDAD, EL RÉGIMEN DE CONTROL DE PRECIOS Y EL SECTOR VALUATORIO A NIVEL  NACIONAL</v>
          </cell>
        </row>
        <row r="32">
          <cell r="A32" t="str">
            <v>FORTALECIMIENTO DEL SISTEMA DE ATENCIÓN AL CIUDADANO DE LA SUPERINTENDENCIA DE INDUSTRIA Y COMERCIO A NIVEL  NACIONAL</v>
          </cell>
        </row>
        <row r="33">
          <cell r="A33" t="str">
            <v>MEJORAMIENTO DE LOS SISTEMAS DE INFORMACIÓN Y SERVICIOS TECNOLÓGICOS DE LA SUPERINTENDENCIA DE INDUSTRIA Y COMERCIO EN EL TERRITORIO  NACIONAL</v>
          </cell>
        </row>
        <row r="34">
          <cell r="A34" t="str">
            <v>MEJORAMIENTO EN LA CALIDAD DE LA GESTIÓN ESTRATÉGICA DE LA SUPERINTENDENCIA DE INDUSTRIA Y COMERCIO A NIVEL  NACIONAL</v>
          </cell>
        </row>
        <row r="37">
          <cell r="A37" t="str">
            <v>APORTES AL FONDO DE CONTINGENCIAS</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0AC11-A288-4547-9E32-672CE4D95043}">
  <sheetPr>
    <tabColor theme="7" tint="-0.249977111117893"/>
  </sheetPr>
  <dimension ref="A1:O43"/>
  <sheetViews>
    <sheetView tabSelected="1" zoomScale="80" zoomScaleNormal="80" workbookViewId="0">
      <pane xSplit="1" ySplit="7" topLeftCell="B8" activePane="bottomRight" state="frozen"/>
      <selection pane="topRight" activeCell="B1" sqref="B1"/>
      <selection pane="bottomLeft" activeCell="A2" sqref="A2"/>
      <selection pane="bottomRight" activeCell="G16" sqref="G16"/>
    </sheetView>
  </sheetViews>
  <sheetFormatPr baseColWidth="10" defaultRowHeight="15" x14ac:dyDescent="0.25"/>
  <cols>
    <col min="1" max="1" width="45.140625" style="77" customWidth="1"/>
    <col min="2" max="2" width="19.28515625" style="102" customWidth="1"/>
    <col min="3" max="3" width="20" style="77" bestFit="1" customWidth="1"/>
    <col min="4" max="4" width="19.42578125" style="77" bestFit="1" customWidth="1"/>
    <col min="5" max="5" width="16.5703125" style="77" bestFit="1" customWidth="1"/>
    <col min="6" max="6" width="20" style="104" bestFit="1" customWidth="1"/>
    <col min="7" max="7" width="14.85546875" style="77" bestFit="1" customWidth="1"/>
    <col min="8" max="8" width="19.42578125" style="104" bestFit="1" customWidth="1"/>
    <col min="9" max="9" width="20" style="104" bestFit="1" customWidth="1"/>
    <col min="10" max="10" width="19" style="104" bestFit="1" customWidth="1"/>
    <col min="11" max="11" width="11.7109375" style="105" bestFit="1" customWidth="1"/>
    <col min="12" max="12" width="19.42578125" style="104" bestFit="1" customWidth="1"/>
    <col min="13" max="13" width="18.7109375" style="105" bestFit="1" customWidth="1"/>
    <col min="14" max="14" width="23.5703125" style="104" bestFit="1" customWidth="1"/>
    <col min="15" max="15" width="15.140625" style="105" bestFit="1" customWidth="1"/>
    <col min="16" max="16384" width="11.42578125" style="77"/>
  </cols>
  <sheetData>
    <row r="1" spans="1:15" ht="29.25" customHeight="1" x14ac:dyDescent="0.25">
      <c r="A1" s="2"/>
      <c r="B1" s="3" t="s">
        <v>0</v>
      </c>
      <c r="C1" s="2"/>
      <c r="D1" s="2"/>
      <c r="E1" s="2"/>
      <c r="F1" s="75"/>
      <c r="G1" s="2"/>
      <c r="H1" s="75"/>
      <c r="I1" s="75"/>
      <c r="J1" s="75"/>
      <c r="K1" s="76"/>
      <c r="L1" s="75"/>
      <c r="M1" s="76"/>
      <c r="N1" s="75"/>
      <c r="O1" s="76"/>
    </row>
    <row r="2" spans="1:15" x14ac:dyDescent="0.25">
      <c r="A2" s="2"/>
      <c r="B2" s="2"/>
      <c r="C2" s="2"/>
      <c r="D2" s="2"/>
      <c r="E2" s="2"/>
      <c r="F2" s="75"/>
      <c r="G2" s="2"/>
      <c r="H2" s="75"/>
      <c r="I2" s="75"/>
      <c r="J2" s="75"/>
      <c r="K2" s="76"/>
      <c r="L2" s="75"/>
      <c r="M2" s="76"/>
      <c r="N2" s="75"/>
      <c r="O2" s="76"/>
    </row>
    <row r="3" spans="1:15" x14ac:dyDescent="0.25">
      <c r="A3" s="2"/>
      <c r="B3" s="4" t="s">
        <v>23</v>
      </c>
      <c r="C3" s="2"/>
      <c r="D3" s="2"/>
      <c r="E3" s="2"/>
      <c r="F3" s="75"/>
      <c r="G3" s="2"/>
      <c r="H3" s="75"/>
      <c r="I3" s="75"/>
      <c r="J3" s="75"/>
      <c r="K3" s="76"/>
      <c r="L3" s="75"/>
      <c r="M3" s="76"/>
      <c r="N3" s="75"/>
      <c r="O3" s="76"/>
    </row>
    <row r="4" spans="1:15" x14ac:dyDescent="0.25">
      <c r="A4" s="2"/>
      <c r="B4" s="5" t="str">
        <f>+[1]METAS!D4</f>
        <v>MAYO - 2022</v>
      </c>
      <c r="C4" s="2"/>
      <c r="D4" s="2"/>
      <c r="E4" s="2"/>
      <c r="F4" s="75"/>
      <c r="G4" s="2"/>
      <c r="H4" s="75"/>
      <c r="I4" s="75"/>
      <c r="J4" s="75"/>
      <c r="K4" s="76"/>
      <c r="L4" s="75"/>
      <c r="M4" s="76"/>
      <c r="N4" s="75"/>
      <c r="O4" s="76"/>
    </row>
    <row r="5" spans="1:15" x14ac:dyDescent="0.25">
      <c r="A5" s="2"/>
      <c r="B5" s="4" t="s">
        <v>3</v>
      </c>
      <c r="C5" s="2"/>
      <c r="D5" s="2"/>
      <c r="E5" s="2"/>
      <c r="F5" s="75"/>
      <c r="G5" s="2"/>
      <c r="H5" s="75"/>
      <c r="I5" s="75"/>
      <c r="J5" s="75"/>
      <c r="K5" s="76"/>
      <c r="L5" s="75"/>
      <c r="M5" s="76"/>
      <c r="N5" s="75"/>
      <c r="O5" s="76"/>
    </row>
    <row r="6" spans="1:15" x14ac:dyDescent="0.25">
      <c r="A6" s="2"/>
      <c r="B6" s="7"/>
      <c r="C6" s="2"/>
      <c r="D6" s="2"/>
      <c r="E6" s="2"/>
      <c r="F6" s="75"/>
      <c r="G6" s="2"/>
      <c r="H6" s="75"/>
      <c r="I6" s="75"/>
      <c r="J6" s="75"/>
      <c r="K6" s="76"/>
      <c r="L6" s="75"/>
      <c r="M6" s="76"/>
      <c r="N6" s="75"/>
      <c r="O6" s="76"/>
    </row>
    <row r="7" spans="1:15" ht="45" x14ac:dyDescent="0.25">
      <c r="A7" s="78" t="s">
        <v>8</v>
      </c>
      <c r="B7" s="79" t="s">
        <v>24</v>
      </c>
      <c r="C7" s="79" t="s">
        <v>25</v>
      </c>
      <c r="D7" s="79" t="s">
        <v>26</v>
      </c>
      <c r="E7" s="80" t="s">
        <v>27</v>
      </c>
      <c r="F7" s="79" t="s">
        <v>28</v>
      </c>
      <c r="G7" s="81" t="s">
        <v>29</v>
      </c>
      <c r="H7" s="79" t="s">
        <v>30</v>
      </c>
      <c r="I7" s="79" t="s">
        <v>31</v>
      </c>
      <c r="J7" s="82" t="s">
        <v>32</v>
      </c>
      <c r="K7" s="83" t="s">
        <v>33</v>
      </c>
      <c r="L7" s="82" t="s">
        <v>34</v>
      </c>
      <c r="M7" s="83" t="s">
        <v>35</v>
      </c>
      <c r="N7" s="82" t="s">
        <v>36</v>
      </c>
      <c r="O7" s="83" t="s">
        <v>37</v>
      </c>
    </row>
    <row r="8" spans="1:15" s="87" customFormat="1" ht="15.75" x14ac:dyDescent="0.25">
      <c r="A8" s="84" t="s">
        <v>14</v>
      </c>
      <c r="B8" s="85">
        <v>117572480833</v>
      </c>
      <c r="C8" s="85">
        <v>117572480833</v>
      </c>
      <c r="D8" s="85">
        <v>46133503069.240005</v>
      </c>
      <c r="E8" s="86">
        <v>0.20102155350077711</v>
      </c>
      <c r="F8" s="85">
        <v>31541915877.150002</v>
      </c>
      <c r="G8" s="86">
        <v>3.9193655541260038E-2</v>
      </c>
      <c r="H8" s="85">
        <v>99581396347.330002</v>
      </c>
      <c r="I8" s="85">
        <v>31541900476.300003</v>
      </c>
      <c r="J8" s="85">
        <v>17991084485.669998</v>
      </c>
      <c r="K8" s="86">
        <v>0.22015468877139568</v>
      </c>
      <c r="L8" s="85">
        <v>71438977763.76001</v>
      </c>
      <c r="M8" s="86">
        <v>0.79897844649922301</v>
      </c>
      <c r="N8" s="85">
        <v>86030564955.850006</v>
      </c>
      <c r="O8" s="86">
        <v>0.96080634445874002</v>
      </c>
    </row>
    <row r="9" spans="1:15" s="87" customFormat="1" ht="15.75" x14ac:dyDescent="0.25">
      <c r="A9" s="88" t="s">
        <v>15</v>
      </c>
      <c r="B9" s="89">
        <v>67814484000</v>
      </c>
      <c r="C9" s="89">
        <v>67814484000</v>
      </c>
      <c r="D9" s="89">
        <v>23560206434.060001</v>
      </c>
      <c r="E9" s="90">
        <v>0.3474214510584494</v>
      </c>
      <c r="F9" s="89">
        <v>23480130735.060001</v>
      </c>
      <c r="G9" s="90">
        <v>0.34624064580451575</v>
      </c>
      <c r="H9" s="89">
        <v>64825036000</v>
      </c>
      <c r="I9" s="89">
        <v>23480130735.060001</v>
      </c>
      <c r="J9" s="89">
        <v>2989448000</v>
      </c>
      <c r="K9" s="90">
        <v>4.4082736071544837E-2</v>
      </c>
      <c r="L9" s="89">
        <v>44254277565.940002</v>
      </c>
      <c r="M9" s="90">
        <v>0.65257854894155065</v>
      </c>
      <c r="N9" s="89">
        <v>44334353264.940002</v>
      </c>
      <c r="O9" s="90">
        <v>0.65375935419548425</v>
      </c>
    </row>
    <row r="10" spans="1:15" x14ac:dyDescent="0.25">
      <c r="A10" s="91" t="str">
        <f>+'[2]TD-EPA'!A6</f>
        <v>SALARIO</v>
      </c>
      <c r="B10" s="92">
        <v>37494799000</v>
      </c>
      <c r="C10" s="93">
        <v>37494799000</v>
      </c>
      <c r="D10" s="93">
        <v>15424247844.5</v>
      </c>
      <c r="E10" s="94">
        <v>0.41137033017565983</v>
      </c>
      <c r="F10" s="92">
        <v>15389862402.5</v>
      </c>
      <c r="G10" s="94">
        <v>0.41045325786384401</v>
      </c>
      <c r="H10" s="92">
        <v>37494799000</v>
      </c>
      <c r="I10" s="92">
        <v>15389862402.5</v>
      </c>
      <c r="J10" s="92">
        <v>0</v>
      </c>
      <c r="K10" s="94">
        <v>0</v>
      </c>
      <c r="L10" s="92">
        <v>22070551155.5</v>
      </c>
      <c r="M10" s="94">
        <v>0.58862966982434017</v>
      </c>
      <c r="N10" s="92">
        <v>22104936597.5</v>
      </c>
      <c r="O10" s="94">
        <v>0.58954674213615599</v>
      </c>
    </row>
    <row r="11" spans="1:15" ht="28.5" x14ac:dyDescent="0.25">
      <c r="A11" s="91" t="str">
        <f>+'[2]TD-EPA'!A7</f>
        <v>CONTRIBUCIONES INHERENTES A LA NÓMINA</v>
      </c>
      <c r="B11" s="92">
        <v>14673167000</v>
      </c>
      <c r="C11" s="93">
        <v>14673167000</v>
      </c>
      <c r="D11" s="93">
        <v>5644866025.5600004</v>
      </c>
      <c r="E11" s="94">
        <v>0.38470672524615857</v>
      </c>
      <c r="F11" s="92">
        <v>5628266701.5600004</v>
      </c>
      <c r="G11" s="94">
        <v>0.38357545453956876</v>
      </c>
      <c r="H11" s="92">
        <v>14673167000</v>
      </c>
      <c r="I11" s="92">
        <v>5628266701.5600004</v>
      </c>
      <c r="J11" s="92">
        <v>0</v>
      </c>
      <c r="K11" s="94">
        <v>0</v>
      </c>
      <c r="L11" s="92">
        <v>9028300974.4399986</v>
      </c>
      <c r="M11" s="94">
        <v>0.61529327475384143</v>
      </c>
      <c r="N11" s="92">
        <v>9044900298.4399986</v>
      </c>
      <c r="O11" s="94">
        <v>0.61642454546043113</v>
      </c>
    </row>
    <row r="12" spans="1:15" ht="28.5" x14ac:dyDescent="0.25">
      <c r="A12" s="91" t="str">
        <f>+'[2]TD-EPA'!A8</f>
        <v>REMUNERACIONES NO CONSTITUTIVAS DE FACTOR SALARIAL</v>
      </c>
      <c r="B12" s="92">
        <v>12657070000</v>
      </c>
      <c r="C12" s="93">
        <v>12657070000</v>
      </c>
      <c r="D12" s="93">
        <v>2491092564</v>
      </c>
      <c r="E12" s="94">
        <v>0.19681431516140782</v>
      </c>
      <c r="F12" s="92">
        <v>2462001631</v>
      </c>
      <c r="G12" s="94">
        <v>0.19451592122031403</v>
      </c>
      <c r="H12" s="92">
        <v>12657070000</v>
      </c>
      <c r="I12" s="92">
        <v>2462001631</v>
      </c>
      <c r="J12" s="92">
        <v>0</v>
      </c>
      <c r="K12" s="94">
        <v>0</v>
      </c>
      <c r="L12" s="92">
        <v>10165977436</v>
      </c>
      <c r="M12" s="94">
        <v>0.80318568483859221</v>
      </c>
      <c r="N12" s="92">
        <v>10195068369</v>
      </c>
      <c r="O12" s="94">
        <v>0.80548407877968597</v>
      </c>
    </row>
    <row r="13" spans="1:15" ht="42.75" x14ac:dyDescent="0.25">
      <c r="A13" s="91" t="str">
        <f>+'[2]TD-EPA'!A9</f>
        <v>OTROS GASTOS DE PERSONAL - DISTRIBUCIÓN PREVIO CONCEPTO DGPPN</v>
      </c>
      <c r="B13" s="92">
        <v>2989448000</v>
      </c>
      <c r="C13" s="93">
        <v>2989448000</v>
      </c>
      <c r="D13" s="93">
        <v>0</v>
      </c>
      <c r="E13" s="94">
        <v>0</v>
      </c>
      <c r="F13" s="92">
        <v>0</v>
      </c>
      <c r="G13" s="94">
        <v>0</v>
      </c>
      <c r="H13" s="92">
        <v>0</v>
      </c>
      <c r="I13" s="92">
        <v>0</v>
      </c>
      <c r="J13" s="92">
        <v>2989448000</v>
      </c>
      <c r="K13" s="94">
        <v>1</v>
      </c>
      <c r="L13" s="92">
        <v>2989448000</v>
      </c>
      <c r="M13" s="94">
        <v>1</v>
      </c>
      <c r="N13" s="92">
        <v>2989448000</v>
      </c>
      <c r="O13" s="94">
        <v>1</v>
      </c>
    </row>
    <row r="14" spans="1:15" s="87" customFormat="1" ht="15" customHeight="1" x14ac:dyDescent="0.25">
      <c r="A14" s="88" t="s">
        <v>16</v>
      </c>
      <c r="B14" s="89">
        <v>38555699677</v>
      </c>
      <c r="C14" s="89">
        <v>38555699677</v>
      </c>
      <c r="D14" s="89">
        <v>21022279217.68</v>
      </c>
      <c r="E14" s="90">
        <v>0.5452443969061368</v>
      </c>
      <c r="F14" s="89">
        <v>6696128046.6800003</v>
      </c>
      <c r="G14" s="90">
        <v>0.17367414163863573</v>
      </c>
      <c r="H14" s="89">
        <v>29060791064.330002</v>
      </c>
      <c r="I14" s="89">
        <v>6696128046.6800003</v>
      </c>
      <c r="J14" s="89">
        <v>9494908612.6699982</v>
      </c>
      <c r="K14" s="90">
        <v>0.24626472070831298</v>
      </c>
      <c r="L14" s="89">
        <v>17533420459.32</v>
      </c>
      <c r="M14" s="90">
        <v>0.45475560309386315</v>
      </c>
      <c r="N14" s="89">
        <v>31859571630.32</v>
      </c>
      <c r="O14" s="90">
        <v>0.8263258583613643</v>
      </c>
    </row>
    <row r="15" spans="1:15" x14ac:dyDescent="0.25">
      <c r="A15" s="91" t="str">
        <f>+'[2]TD-EPA'!A11</f>
        <v>ADQUISICIÓN DE BIENES  Y SERVICIOS</v>
      </c>
      <c r="B15" s="92">
        <v>38555699677</v>
      </c>
      <c r="C15" s="93">
        <v>38555699677</v>
      </c>
      <c r="D15" s="93">
        <v>21022279217.68</v>
      </c>
      <c r="E15" s="94">
        <v>0.5452443969061368</v>
      </c>
      <c r="F15" s="92">
        <v>6696128046.6800003</v>
      </c>
      <c r="G15" s="94">
        <v>0.17367414163863573</v>
      </c>
      <c r="H15" s="92">
        <v>29060791064.330002</v>
      </c>
      <c r="I15" s="92">
        <v>6696128046.6800003</v>
      </c>
      <c r="J15" s="92">
        <v>9494908612.6699982</v>
      </c>
      <c r="K15" s="94">
        <v>0.24626472070831298</v>
      </c>
      <c r="L15" s="92">
        <v>17533420459.32</v>
      </c>
      <c r="M15" s="94">
        <v>0.45475560309386315</v>
      </c>
      <c r="N15" s="92">
        <v>31859571630.32</v>
      </c>
      <c r="O15" s="94">
        <v>0.8263258583613643</v>
      </c>
    </row>
    <row r="16" spans="1:15" s="87" customFormat="1" ht="15.75" x14ac:dyDescent="0.25">
      <c r="A16" s="88" t="s">
        <v>17</v>
      </c>
      <c r="B16" s="89">
        <v>10470282156</v>
      </c>
      <c r="C16" s="89">
        <v>10470282156</v>
      </c>
      <c r="D16" s="89">
        <v>1547914917.5</v>
      </c>
      <c r="E16" s="90">
        <v>0.14783889244216467</v>
      </c>
      <c r="F16" s="89">
        <v>1362554595.4099998</v>
      </c>
      <c r="G16" s="90">
        <v>0.13013542281944973</v>
      </c>
      <c r="H16" s="89">
        <v>5692466783</v>
      </c>
      <c r="I16" s="89">
        <v>1362539194.5599999</v>
      </c>
      <c r="J16" s="89">
        <v>4777815373</v>
      </c>
      <c r="K16" s="90">
        <v>0.45632154910572975</v>
      </c>
      <c r="L16" s="89">
        <v>8922367238.5</v>
      </c>
      <c r="M16" s="90">
        <v>0.85216110755783536</v>
      </c>
      <c r="N16" s="89">
        <v>9107727560.5900002</v>
      </c>
      <c r="O16" s="90">
        <v>0.86986457718055021</v>
      </c>
    </row>
    <row r="17" spans="1:15" x14ac:dyDescent="0.25">
      <c r="A17" s="91" t="str">
        <f>+'[2]TD-EPA'!A13</f>
        <v>MESADAS PENSIONALES (DE PENSIONES)</v>
      </c>
      <c r="B17" s="92">
        <v>460232000</v>
      </c>
      <c r="C17" s="93">
        <v>460232000</v>
      </c>
      <c r="D17" s="93">
        <v>133251189.5</v>
      </c>
      <c r="E17" s="94">
        <v>0.28953047484746824</v>
      </c>
      <c r="F17" s="92">
        <v>133251189.5</v>
      </c>
      <c r="G17" s="94">
        <v>0.28953047484746824</v>
      </c>
      <c r="H17" s="92">
        <v>460000000</v>
      </c>
      <c r="I17" s="92">
        <v>133235788.65000001</v>
      </c>
      <c r="J17" s="92">
        <v>232000</v>
      </c>
      <c r="K17" s="94">
        <v>5.0409358758191525E-4</v>
      </c>
      <c r="L17" s="92">
        <v>326980810.5</v>
      </c>
      <c r="M17" s="94">
        <v>0.71046952515253181</v>
      </c>
      <c r="N17" s="92">
        <v>326980810.5</v>
      </c>
      <c r="O17" s="94">
        <v>0.71046952515253181</v>
      </c>
    </row>
    <row r="18" spans="1:15" ht="42.75" x14ac:dyDescent="0.25">
      <c r="A18" s="91" t="str">
        <f>+'[2]TD-EPA'!A14</f>
        <v>INCAPACIDADES Y LICENCIAS DE MATERNIDAD Y PATERNIDAD (NO DE PENSIONES)</v>
      </c>
      <c r="B18" s="92">
        <v>144217000</v>
      </c>
      <c r="C18" s="93">
        <v>144217000</v>
      </c>
      <c r="D18" s="93">
        <v>20994484</v>
      </c>
      <c r="E18" s="94">
        <v>0.14557565335570702</v>
      </c>
      <c r="F18" s="92">
        <v>20994484</v>
      </c>
      <c r="G18" s="94">
        <v>0.14557565335570702</v>
      </c>
      <c r="H18" s="92">
        <v>144217000</v>
      </c>
      <c r="I18" s="92">
        <v>20994484</v>
      </c>
      <c r="J18" s="92">
        <v>0</v>
      </c>
      <c r="K18" s="94">
        <v>0</v>
      </c>
      <c r="L18" s="92">
        <v>123222516</v>
      </c>
      <c r="M18" s="94">
        <v>0.85442434664429301</v>
      </c>
      <c r="N18" s="92">
        <v>123222516</v>
      </c>
      <c r="O18" s="94">
        <v>0.85442434664429301</v>
      </c>
    </row>
    <row r="19" spans="1:15" ht="28.5" x14ac:dyDescent="0.25">
      <c r="A19" s="91" t="str">
        <f>+'[2]TD-EPA'!A15</f>
        <v>PLANES COMPLEMENTARIOS DE SALUD (NO DE PENSIONES).</v>
      </c>
      <c r="B19" s="92">
        <v>729812000</v>
      </c>
      <c r="C19" s="93">
        <v>729812000</v>
      </c>
      <c r="D19" s="93">
        <v>313030620</v>
      </c>
      <c r="E19" s="94">
        <v>0.42891952996114069</v>
      </c>
      <c r="F19" s="92">
        <v>313030620</v>
      </c>
      <c r="G19" s="94">
        <v>0.42891952996114069</v>
      </c>
      <c r="H19" s="92">
        <v>648325783</v>
      </c>
      <c r="I19" s="92">
        <v>313030620</v>
      </c>
      <c r="J19" s="92">
        <v>81486217</v>
      </c>
      <c r="K19" s="94">
        <v>0.1116537094484607</v>
      </c>
      <c r="L19" s="92">
        <v>416781380</v>
      </c>
      <c r="M19" s="94">
        <v>0.57108047003885931</v>
      </c>
      <c r="N19" s="92">
        <v>416781380</v>
      </c>
      <c r="O19" s="94">
        <v>0.57108047003885931</v>
      </c>
    </row>
    <row r="20" spans="1:15" x14ac:dyDescent="0.25">
      <c r="A20" s="91" t="str">
        <f>+'[2]TD-EPA'!A16</f>
        <v>A ORGANIZACIONES INTERNACIONALES</v>
      </c>
      <c r="B20" s="92">
        <v>347612000</v>
      </c>
      <c r="C20" s="93">
        <v>347612000</v>
      </c>
      <c r="D20" s="93">
        <v>347612000</v>
      </c>
      <c r="E20" s="94">
        <v>1</v>
      </c>
      <c r="F20" s="92">
        <v>243252575.91</v>
      </c>
      <c r="G20" s="94">
        <v>0.69978187148314785</v>
      </c>
      <c r="H20" s="92">
        <v>347612000</v>
      </c>
      <c r="I20" s="92">
        <v>243252575.91</v>
      </c>
      <c r="J20" s="92">
        <v>0</v>
      </c>
      <c r="K20" s="94">
        <v>0</v>
      </c>
      <c r="L20" s="92">
        <v>0</v>
      </c>
      <c r="M20" s="94">
        <v>0</v>
      </c>
      <c r="N20" s="92">
        <v>104359424.09</v>
      </c>
      <c r="O20" s="94">
        <v>0.30021812851685215</v>
      </c>
    </row>
    <row r="21" spans="1:15" ht="42.75" x14ac:dyDescent="0.25">
      <c r="A21" s="91" t="str">
        <f>+'[2]TD-EPA'!A17</f>
        <v>OTRAS TRANSFERENCIAS - DISTRIBUCIÓN PREVIO CONCEPTO DGPPN</v>
      </c>
      <c r="B21" s="92">
        <v>4696097156</v>
      </c>
      <c r="C21" s="93">
        <v>4696097156</v>
      </c>
      <c r="D21" s="93">
        <v>0</v>
      </c>
      <c r="E21" s="94">
        <v>0</v>
      </c>
      <c r="F21" s="92">
        <v>0</v>
      </c>
      <c r="G21" s="94">
        <v>0</v>
      </c>
      <c r="H21" s="92">
        <v>0</v>
      </c>
      <c r="I21" s="92">
        <v>0</v>
      </c>
      <c r="J21" s="92">
        <v>4696097156</v>
      </c>
      <c r="K21" s="94">
        <v>1</v>
      </c>
      <c r="L21" s="92">
        <v>4696097156</v>
      </c>
      <c r="M21" s="94">
        <v>1</v>
      </c>
      <c r="N21" s="92">
        <v>4696097156</v>
      </c>
      <c r="O21" s="94">
        <v>1</v>
      </c>
    </row>
    <row r="22" spans="1:15" x14ac:dyDescent="0.25">
      <c r="A22" s="91" t="str">
        <f>+'[2]TD-EPA'!A18</f>
        <v>SENTENCIAS Y CONCILIACIONES</v>
      </c>
      <c r="B22" s="92">
        <v>4092312000</v>
      </c>
      <c r="C22" s="93">
        <v>4092312000</v>
      </c>
      <c r="D22" s="93">
        <v>733026624</v>
      </c>
      <c r="E22" s="94">
        <v>0.17912285866766756</v>
      </c>
      <c r="F22" s="92">
        <v>652025726</v>
      </c>
      <c r="G22" s="94">
        <v>0.15932942698406183</v>
      </c>
      <c r="H22" s="92">
        <v>4092312000</v>
      </c>
      <c r="I22" s="92">
        <v>652025726</v>
      </c>
      <c r="J22" s="92">
        <v>0</v>
      </c>
      <c r="K22" s="94">
        <v>0</v>
      </c>
      <c r="L22" s="92">
        <v>3359285376</v>
      </c>
      <c r="M22" s="94">
        <v>0.82087714133233247</v>
      </c>
      <c r="N22" s="92">
        <v>3440286274</v>
      </c>
      <c r="O22" s="94">
        <v>0.84067057301593817</v>
      </c>
    </row>
    <row r="23" spans="1:15" ht="30" x14ac:dyDescent="0.25">
      <c r="A23" s="88" t="s">
        <v>18</v>
      </c>
      <c r="B23" s="89">
        <v>708130000</v>
      </c>
      <c r="C23" s="89">
        <v>708130000</v>
      </c>
      <c r="D23" s="89">
        <v>3102500</v>
      </c>
      <c r="E23" s="90">
        <v>4.3812576786748198E-3</v>
      </c>
      <c r="F23" s="89">
        <v>3102500</v>
      </c>
      <c r="G23" s="90">
        <v>4.3812576786748198E-3</v>
      </c>
      <c r="H23" s="89">
        <v>3102500</v>
      </c>
      <c r="I23" s="89">
        <v>3102500</v>
      </c>
      <c r="J23" s="89">
        <v>705027500</v>
      </c>
      <c r="K23" s="90">
        <v>0.99561874232132519</v>
      </c>
      <c r="L23" s="89">
        <v>705027500</v>
      </c>
      <c r="M23" s="90">
        <v>0.99561874232132519</v>
      </c>
      <c r="N23" s="89">
        <v>705027500</v>
      </c>
      <c r="O23" s="90">
        <v>0.99561874232132519</v>
      </c>
    </row>
    <row r="24" spans="1:15" x14ac:dyDescent="0.25">
      <c r="A24" s="91" t="str">
        <f>+'[2]TD-EPA'!A20</f>
        <v>IMPUESTOS</v>
      </c>
      <c r="B24" s="92">
        <v>56167000</v>
      </c>
      <c r="C24" s="93">
        <v>56167000</v>
      </c>
      <c r="D24" s="93">
        <v>3102500</v>
      </c>
      <c r="E24" s="94">
        <v>5.5237060907650397E-2</v>
      </c>
      <c r="F24" s="92">
        <v>3102500</v>
      </c>
      <c r="G24" s="94">
        <v>5.5237060907650397E-2</v>
      </c>
      <c r="H24" s="92">
        <v>3102500</v>
      </c>
      <c r="I24" s="92">
        <v>3102500</v>
      </c>
      <c r="J24" s="92">
        <v>53064500</v>
      </c>
      <c r="K24" s="94">
        <v>0.94476293909234965</v>
      </c>
      <c r="L24" s="92">
        <v>53064500</v>
      </c>
      <c r="M24" s="94">
        <v>0.94476293909234965</v>
      </c>
      <c r="N24" s="92">
        <v>53064500</v>
      </c>
      <c r="O24" s="94">
        <v>0.94476293909234965</v>
      </c>
    </row>
    <row r="25" spans="1:15" s="87" customFormat="1" ht="15.75" x14ac:dyDescent="0.25">
      <c r="A25" s="91" t="str">
        <f>+'[2]TD-EPA'!A21</f>
        <v>CUOTA DE FISCALIZACIÓN Y AUDITAJE</v>
      </c>
      <c r="B25" s="92">
        <v>651963000</v>
      </c>
      <c r="C25" s="93">
        <v>651963000</v>
      </c>
      <c r="D25" s="93">
        <v>0</v>
      </c>
      <c r="E25" s="94">
        <v>0</v>
      </c>
      <c r="F25" s="92">
        <v>0</v>
      </c>
      <c r="G25" s="94">
        <v>0</v>
      </c>
      <c r="H25" s="92">
        <v>0</v>
      </c>
      <c r="I25" s="92">
        <v>0</v>
      </c>
      <c r="J25" s="92">
        <v>651963000</v>
      </c>
      <c r="K25" s="94">
        <v>1</v>
      </c>
      <c r="L25" s="92">
        <v>651963000</v>
      </c>
      <c r="M25" s="94">
        <v>1</v>
      </c>
      <c r="N25" s="92">
        <v>651963000</v>
      </c>
      <c r="O25" s="94">
        <v>1</v>
      </c>
    </row>
    <row r="26" spans="1:15" s="87" customFormat="1" ht="15.75" x14ac:dyDescent="0.25">
      <c r="A26" s="88" t="s">
        <v>19</v>
      </c>
      <c r="B26" s="89">
        <v>23885000</v>
      </c>
      <c r="C26" s="89">
        <v>23885000</v>
      </c>
      <c r="D26" s="89">
        <v>0</v>
      </c>
      <c r="E26" s="90">
        <v>0</v>
      </c>
      <c r="F26" s="89">
        <v>0</v>
      </c>
      <c r="G26" s="90">
        <v>0</v>
      </c>
      <c r="H26" s="89">
        <v>0</v>
      </c>
      <c r="I26" s="89">
        <v>0</v>
      </c>
      <c r="J26" s="89">
        <v>23885000</v>
      </c>
      <c r="K26" s="90">
        <v>1</v>
      </c>
      <c r="L26" s="89">
        <v>23885000</v>
      </c>
      <c r="M26" s="90">
        <v>1</v>
      </c>
      <c r="N26" s="89">
        <v>23885000</v>
      </c>
      <c r="O26" s="90">
        <v>1</v>
      </c>
    </row>
    <row r="27" spans="1:15" x14ac:dyDescent="0.25">
      <c r="A27" s="91" t="str">
        <f>+'[2]TD-EPA'!A37</f>
        <v>APORTES AL FONDO DE CONTINGENCIAS</v>
      </c>
      <c r="B27" s="92">
        <v>23885000</v>
      </c>
      <c r="C27" s="93">
        <v>23885000</v>
      </c>
      <c r="D27" s="93">
        <v>0</v>
      </c>
      <c r="E27" s="94">
        <v>0</v>
      </c>
      <c r="F27" s="92">
        <v>0</v>
      </c>
      <c r="G27" s="94">
        <v>0</v>
      </c>
      <c r="H27" s="92">
        <v>0</v>
      </c>
      <c r="I27" s="92">
        <v>0</v>
      </c>
      <c r="J27" s="92">
        <v>23885000</v>
      </c>
      <c r="K27" s="94">
        <v>1</v>
      </c>
      <c r="L27" s="92">
        <v>23885000</v>
      </c>
      <c r="M27" s="94">
        <v>1</v>
      </c>
      <c r="N27" s="92">
        <v>23885000</v>
      </c>
      <c r="O27" s="94">
        <v>1</v>
      </c>
    </row>
    <row r="28" spans="1:15" x14ac:dyDescent="0.25">
      <c r="A28" s="84" t="s">
        <v>38</v>
      </c>
      <c r="B28" s="85">
        <v>143447151920</v>
      </c>
      <c r="C28" s="85">
        <v>143447151920</v>
      </c>
      <c r="D28" s="85">
        <v>106661647713</v>
      </c>
      <c r="E28" s="86">
        <v>0.74356058161743666</v>
      </c>
      <c r="F28" s="85">
        <v>40811808759.699997</v>
      </c>
      <c r="G28" s="86">
        <v>0.28450762677017533</v>
      </c>
      <c r="H28" s="85">
        <v>121573902493</v>
      </c>
      <c r="I28" s="85">
        <v>40811808759.699997</v>
      </c>
      <c r="J28" s="85">
        <v>21873249427</v>
      </c>
      <c r="K28" s="86">
        <v>0.15248298160146559</v>
      </c>
      <c r="L28" s="85">
        <v>36785504207</v>
      </c>
      <c r="M28" s="86">
        <v>0.25643941838256329</v>
      </c>
      <c r="N28" s="85">
        <v>102635343160.29999</v>
      </c>
      <c r="O28" s="86">
        <v>0.71549237322982462</v>
      </c>
    </row>
    <row r="29" spans="1:15" ht="57" x14ac:dyDescent="0.25">
      <c r="A29" s="91" t="str">
        <f>+'[2]TD-EPA'!A24</f>
        <v>INCREMENTO DE LA COBERTURA DE LOS SERVICIOS DE LA RED NACIONAL DE PROTECCIÓN AL CONSUMIDOR EN EL TERRITORIO  NACIONAL</v>
      </c>
      <c r="B29" s="92">
        <v>31670516167</v>
      </c>
      <c r="C29" s="93">
        <v>31670516167</v>
      </c>
      <c r="D29" s="93">
        <v>26788902955</v>
      </c>
      <c r="E29" s="94">
        <v>0.84586253074439832</v>
      </c>
      <c r="F29" s="92">
        <v>9477532061.7800007</v>
      </c>
      <c r="G29" s="94">
        <v>0.29925410788395634</v>
      </c>
      <c r="H29" s="92">
        <v>27928780047</v>
      </c>
      <c r="I29" s="92">
        <v>9477532061.7800007</v>
      </c>
      <c r="J29" s="92">
        <v>3741736120</v>
      </c>
      <c r="K29" s="94">
        <v>0.11814572583123255</v>
      </c>
      <c r="L29" s="92">
        <v>4881613212</v>
      </c>
      <c r="M29" s="94">
        <v>0.15413746925560173</v>
      </c>
      <c r="N29" s="92">
        <v>22192984105.220001</v>
      </c>
      <c r="O29" s="94">
        <v>0.70074589211604377</v>
      </c>
    </row>
    <row r="30" spans="1:15" ht="57" x14ac:dyDescent="0.25">
      <c r="A30" s="91" t="str">
        <f>+'[2]TD-EPA'!A25</f>
        <v>FORTALECIMIENTO DE LA FUNCIÓN JURISDICCIONAL DE LA SUPERINTENDENCIA DE INDUSTRIA Y COMERCIO A NIVEL  NACIONAL</v>
      </c>
      <c r="B30" s="92">
        <v>2407734381</v>
      </c>
      <c r="C30" s="93">
        <v>2407734381</v>
      </c>
      <c r="D30" s="93">
        <v>2303334641</v>
      </c>
      <c r="E30" s="94">
        <v>0.95663984332165419</v>
      </c>
      <c r="F30" s="92">
        <v>734390738.71000004</v>
      </c>
      <c r="G30" s="94">
        <v>0.30501318771092467</v>
      </c>
      <c r="H30" s="92">
        <v>2331413125</v>
      </c>
      <c r="I30" s="92">
        <v>734390738.71000004</v>
      </c>
      <c r="J30" s="92">
        <v>76321256</v>
      </c>
      <c r="K30" s="94">
        <v>3.1698370302915904E-2</v>
      </c>
      <c r="L30" s="92">
        <v>104399740</v>
      </c>
      <c r="M30" s="94">
        <v>4.3360156678345828E-2</v>
      </c>
      <c r="N30" s="92">
        <v>1673343642.29</v>
      </c>
      <c r="O30" s="94">
        <v>0.69498681228907533</v>
      </c>
    </row>
    <row r="31" spans="1:15" ht="42.75" x14ac:dyDescent="0.25">
      <c r="A31" s="91" t="str">
        <f>+'[2]TD-EPA'!A26</f>
        <v>FORTALECIMIENTO DE LA PROTECCIÓN DE DATOS PERSONALES A NIVEL  NACIONAL</v>
      </c>
      <c r="B31" s="92">
        <v>6486410011</v>
      </c>
      <c r="C31" s="93">
        <v>6486410011</v>
      </c>
      <c r="D31" s="93">
        <v>6397453590</v>
      </c>
      <c r="E31" s="94">
        <v>0.98628572340491227</v>
      </c>
      <c r="F31" s="92">
        <v>2060731292</v>
      </c>
      <c r="G31" s="94">
        <v>0.31769981985494317</v>
      </c>
      <c r="H31" s="92">
        <v>6486201861</v>
      </c>
      <c r="I31" s="92">
        <v>2060731292</v>
      </c>
      <c r="J31" s="92">
        <v>208150</v>
      </c>
      <c r="K31" s="94">
        <v>3.2090170008835107E-5</v>
      </c>
      <c r="L31" s="92">
        <v>88956421</v>
      </c>
      <c r="M31" s="94">
        <v>1.3714276595087723E-2</v>
      </c>
      <c r="N31" s="92">
        <v>4425678719</v>
      </c>
      <c r="O31" s="94">
        <v>0.68230018014505678</v>
      </c>
    </row>
    <row r="32" spans="1:15" ht="57" x14ac:dyDescent="0.25">
      <c r="A32" s="91" t="str">
        <f>+'[2]TD-EPA'!A27</f>
        <v>FORTALECIMIENTO DEL RÉGIMEN DE PROTECCIÓN DE LA LIBRE COMPETENCIA ECONÓMICA EN LOS MERCADOS A NIVEL  NACIONAL</v>
      </c>
      <c r="B32" s="92">
        <v>9232373327</v>
      </c>
      <c r="C32" s="93">
        <v>9232373327</v>
      </c>
      <c r="D32" s="93">
        <v>9001867441</v>
      </c>
      <c r="E32" s="94">
        <v>0.97503286773229936</v>
      </c>
      <c r="F32" s="92">
        <v>2862658646.5999999</v>
      </c>
      <c r="G32" s="94">
        <v>0.31006747075837782</v>
      </c>
      <c r="H32" s="92">
        <v>9155614236</v>
      </c>
      <c r="I32" s="92">
        <v>2862658646.5999999</v>
      </c>
      <c r="J32" s="92">
        <v>76759091</v>
      </c>
      <c r="K32" s="94">
        <v>8.3141233874846326E-3</v>
      </c>
      <c r="L32" s="92">
        <v>230505886</v>
      </c>
      <c r="M32" s="94">
        <v>2.4967132267700594E-2</v>
      </c>
      <c r="N32" s="92">
        <v>6369714680.3999996</v>
      </c>
      <c r="O32" s="94">
        <v>0.68993252924162207</v>
      </c>
    </row>
    <row r="33" spans="1:15" ht="71.25" x14ac:dyDescent="0.25">
      <c r="A33" s="91" t="str">
        <f>+'[2]TD-EPA'!A28</f>
        <v>FORTALECIMIENTO DE LA ATENCIÓN Y PROMOCIÓN DE TRÁMITES Y SERVICIOS EN EL MARCO DEL SISTEMA DE PROPIEDAD INDUSTRIAL A NIVEL  NACIONAL</v>
      </c>
      <c r="B33" s="92">
        <v>8854608251</v>
      </c>
      <c r="C33" s="93">
        <v>8854608251</v>
      </c>
      <c r="D33" s="93">
        <v>8497136749</v>
      </c>
      <c r="E33" s="94">
        <v>0.95962876144637699</v>
      </c>
      <c r="F33" s="92">
        <v>2497642046.6799998</v>
      </c>
      <c r="G33" s="94">
        <v>0.28207256333423075</v>
      </c>
      <c r="H33" s="92">
        <v>8643490350</v>
      </c>
      <c r="I33" s="92">
        <v>2497642046.6799998</v>
      </c>
      <c r="J33" s="92">
        <v>211117901</v>
      </c>
      <c r="K33" s="94">
        <v>2.3842715003925475E-2</v>
      </c>
      <c r="L33" s="92">
        <v>357471502</v>
      </c>
      <c r="M33" s="94">
        <v>4.0371238553623054E-2</v>
      </c>
      <c r="N33" s="92">
        <v>6356966204.3199997</v>
      </c>
      <c r="O33" s="94">
        <v>0.71792743666576919</v>
      </c>
    </row>
    <row r="34" spans="1:15" ht="57" x14ac:dyDescent="0.25">
      <c r="A34" s="91" t="str">
        <f>+'[2]TD-EPA'!A29</f>
        <v>MEJORAMIENTO EN LA EJECUCIÓN DE LAS FUNCIONES ASIGNADAS EN MATERIA DE PROTECCIÓN AL CONSUMIDOR A NIVEL  NACIONAL</v>
      </c>
      <c r="B34" s="92">
        <v>7315802173</v>
      </c>
      <c r="C34" s="93">
        <v>7315802173</v>
      </c>
      <c r="D34" s="93">
        <v>6942490244</v>
      </c>
      <c r="E34" s="94">
        <v>0.94897183929087636</v>
      </c>
      <c r="F34" s="92">
        <v>2186236210.0100002</v>
      </c>
      <c r="G34" s="94">
        <v>0.29883752434949834</v>
      </c>
      <c r="H34" s="92">
        <v>6961622904</v>
      </c>
      <c r="I34" s="92">
        <v>2186236210.0100002</v>
      </c>
      <c r="J34" s="92">
        <v>354179269</v>
      </c>
      <c r="K34" s="94">
        <v>4.8412909565426543E-2</v>
      </c>
      <c r="L34" s="92">
        <v>373311929</v>
      </c>
      <c r="M34" s="94">
        <v>5.1028160709123645E-2</v>
      </c>
      <c r="N34" s="92">
        <v>5129565962.9899998</v>
      </c>
      <c r="O34" s="94">
        <v>0.70116247565050172</v>
      </c>
    </row>
    <row r="35" spans="1:15" ht="99.75" x14ac:dyDescent="0.25">
      <c r="A35" s="91" t="str">
        <f>+'[2]TD-EPA'!A30</f>
        <v>FORTALECIMIENTO DE LA FUNCIÓN DE INSPECCIÓN, CONTROL Y VIGILANCIA DE LA SUPERINTENDENCIA DE INDUSTRIA Y COMERCIO EN EL MARCO DEL SUBSISTEMA NACIONAL DE CALIDAD, EL RÉGIMEN DE CONTROL DE PRECIOS Y EL SECTOR VALUATORIO A NIVEL  NACIONAL</v>
      </c>
      <c r="B35" s="92">
        <v>6167192184</v>
      </c>
      <c r="C35" s="93">
        <v>6167192184</v>
      </c>
      <c r="D35" s="93">
        <v>5640367477</v>
      </c>
      <c r="E35" s="94">
        <v>0.91457624616161959</v>
      </c>
      <c r="F35" s="92">
        <v>1897969878.0999999</v>
      </c>
      <c r="G35" s="94">
        <v>0.3077526727680131</v>
      </c>
      <c r="H35" s="92">
        <v>5942412833</v>
      </c>
      <c r="I35" s="92">
        <v>1897969878.0999999</v>
      </c>
      <c r="J35" s="92">
        <v>224779351</v>
      </c>
      <c r="K35" s="94">
        <v>3.6447599538597421E-2</v>
      </c>
      <c r="L35" s="92">
        <v>526824707</v>
      </c>
      <c r="M35" s="94">
        <v>8.5423753838380467E-2</v>
      </c>
      <c r="N35" s="92">
        <v>4269222305.9000001</v>
      </c>
      <c r="O35" s="94">
        <v>0.6922473272319869</v>
      </c>
    </row>
    <row r="36" spans="1:15" ht="57" x14ac:dyDescent="0.25">
      <c r="A36" s="91" t="str">
        <f>+'[2]TD-EPA'!A32</f>
        <v>FORTALECIMIENTO DEL SISTEMA DE ATENCIÓN AL CIUDADANO DE LA SUPERINTENDENCIA DE INDUSTRIA Y COMERCIO A NIVEL  NACIONAL</v>
      </c>
      <c r="B36" s="92">
        <v>30499635895</v>
      </c>
      <c r="C36" s="93">
        <v>30499635895</v>
      </c>
      <c r="D36" s="93">
        <v>15505316130.93</v>
      </c>
      <c r="E36" s="94">
        <v>0.50837708962525308</v>
      </c>
      <c r="F36" s="92">
        <v>7660409896.0299997</v>
      </c>
      <c r="G36" s="94">
        <v>0.25116397856034145</v>
      </c>
      <c r="H36" s="92">
        <v>28168297724.93</v>
      </c>
      <c r="I36" s="92">
        <v>7660409896.0299997</v>
      </c>
      <c r="J36" s="92">
        <v>2331338170.0699997</v>
      </c>
      <c r="K36" s="94">
        <v>7.6438229561035215E-2</v>
      </c>
      <c r="L36" s="92">
        <v>14994319764.07</v>
      </c>
      <c r="M36" s="94">
        <v>0.49162291037474692</v>
      </c>
      <c r="N36" s="92">
        <v>22839225998.970001</v>
      </c>
      <c r="O36" s="94">
        <v>0.74883602143965866</v>
      </c>
    </row>
    <row r="37" spans="1:15" ht="85.5" x14ac:dyDescent="0.25">
      <c r="A37" s="91" t="str">
        <f>+'[2]TD-EPA'!A33</f>
        <v>MEJORAMIENTO DE LOS SISTEMAS DE INFORMACIÓN Y SERVICIOS TECNOLÓGICOS DE LA SUPERINTENDENCIA DE INDUSTRIA Y COMERCIO EN EL TERRITORIO  NACIONAL</v>
      </c>
      <c r="B37" s="92">
        <v>37420081699</v>
      </c>
      <c r="C37" s="93">
        <v>37420081699</v>
      </c>
      <c r="D37" s="93">
        <v>22348402661.07</v>
      </c>
      <c r="E37" s="94">
        <v>0.59723019422662649</v>
      </c>
      <c r="F37" s="92">
        <v>10426043520.790001</v>
      </c>
      <c r="G37" s="94">
        <v>0.27862161297923149</v>
      </c>
      <c r="H37" s="92">
        <v>22668063941.07</v>
      </c>
      <c r="I37" s="92">
        <v>10426043520.790001</v>
      </c>
      <c r="J37" s="92">
        <v>14752017757.93</v>
      </c>
      <c r="K37" s="94">
        <v>0.39422729957118796</v>
      </c>
      <c r="L37" s="92">
        <v>15071679037.93</v>
      </c>
      <c r="M37" s="94">
        <v>0.40276980577337357</v>
      </c>
      <c r="N37" s="92">
        <v>26994038178.209999</v>
      </c>
      <c r="O37" s="94">
        <v>0.72137838702076851</v>
      </c>
    </row>
    <row r="38" spans="1:15" ht="57" x14ac:dyDescent="0.25">
      <c r="A38" s="91" t="str">
        <f>+'[2]TD-EPA'!A34</f>
        <v>MEJORAMIENTO EN LA CALIDAD DE LA GESTIÓN ESTRATÉGICA DE LA SUPERINTENDENCIA DE INDUSTRIA Y COMERCIO A NIVEL  NACIONAL</v>
      </c>
      <c r="B38" s="92">
        <v>3392797832</v>
      </c>
      <c r="C38" s="93">
        <v>3392797832</v>
      </c>
      <c r="D38" s="93">
        <v>3236375824</v>
      </c>
      <c r="E38" s="94">
        <v>0.9538958653755707</v>
      </c>
      <c r="F38" s="92">
        <v>1008194469</v>
      </c>
      <c r="G38" s="94">
        <v>0.2971572486550681</v>
      </c>
      <c r="H38" s="92">
        <v>3288005471</v>
      </c>
      <c r="I38" s="92">
        <v>1008194469</v>
      </c>
      <c r="J38" s="92">
        <v>104792361</v>
      </c>
      <c r="K38" s="94">
        <v>3.0886709491389466E-2</v>
      </c>
      <c r="L38" s="92">
        <v>156422008</v>
      </c>
      <c r="M38" s="94">
        <v>4.610413462442934E-2</v>
      </c>
      <c r="N38" s="92">
        <v>2384603363</v>
      </c>
      <c r="O38" s="94">
        <v>0.7028427513449319</v>
      </c>
    </row>
    <row r="39" spans="1:15" s="97" customFormat="1" x14ac:dyDescent="0.25">
      <c r="A39" s="95" t="s">
        <v>21</v>
      </c>
      <c r="B39" s="96">
        <v>261019632753</v>
      </c>
      <c r="C39" s="96">
        <v>261019632753</v>
      </c>
      <c r="D39" s="96">
        <v>152795150782.23999</v>
      </c>
      <c r="E39" s="86">
        <v>0.58537800076834967</v>
      </c>
      <c r="F39" s="96">
        <v>72353724636.850006</v>
      </c>
      <c r="G39" s="86">
        <v>0.27719648470012803</v>
      </c>
      <c r="H39" s="96">
        <v>221155298840.33002</v>
      </c>
      <c r="I39" s="96">
        <v>72353709236</v>
      </c>
      <c r="J39" s="96">
        <v>39864333912.669998</v>
      </c>
      <c r="K39" s="86">
        <v>0.15272542334159661</v>
      </c>
      <c r="L39" s="96">
        <v>108224481970.76001</v>
      </c>
      <c r="M39" s="86">
        <v>0.41462199923165027</v>
      </c>
      <c r="N39" s="96">
        <v>188665908116.14999</v>
      </c>
      <c r="O39" s="86">
        <v>0.72280351529987197</v>
      </c>
    </row>
    <row r="40" spans="1:15" x14ac:dyDescent="0.25">
      <c r="A40" s="97"/>
      <c r="B40" s="98">
        <v>120524749753</v>
      </c>
      <c r="C40" s="99">
        <v>120524749753</v>
      </c>
      <c r="D40" s="99">
        <v>100111435587.68999</v>
      </c>
      <c r="E40" s="100">
        <v>0.58537800076834967</v>
      </c>
      <c r="F40" s="98">
        <v>67432474397.650009</v>
      </c>
      <c r="G40" s="100">
        <v>0.27719648470012803</v>
      </c>
      <c r="H40" s="98">
        <v>112143745406.25002</v>
      </c>
      <c r="I40" s="98">
        <v>68081336194.540001</v>
      </c>
      <c r="J40" s="98">
        <v>0</v>
      </c>
      <c r="K40" s="100">
        <v>0.15272542334159661</v>
      </c>
      <c r="L40" s="98">
        <v>0</v>
      </c>
      <c r="M40" s="101">
        <v>0.41462199923165027</v>
      </c>
      <c r="N40" s="98">
        <v>0</v>
      </c>
      <c r="O40" s="100">
        <v>0.72280351529987197</v>
      </c>
    </row>
    <row r="41" spans="1:15" x14ac:dyDescent="0.25">
      <c r="C41" s="102"/>
      <c r="F41" s="103"/>
    </row>
    <row r="43" spans="1:15" x14ac:dyDescent="0.25">
      <c r="C43" s="102"/>
    </row>
  </sheetData>
  <sheetProtection algorithmName="SHA-512" hashValue="m3IYs98zdQBjL5wSsegpB7GkLTlxIM91GLzZsS9rYP/U9jLv/DGf7F2coEVbRPF4fJtZKrdsHtKpe5OASFyowg==" saltValue="4Xw1TM/z0UYOa3oQg4WKn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B6555-6730-4DCF-81B7-268B4ED21590}">
  <sheetPr>
    <tabColor rgb="FF00B0F0"/>
  </sheetPr>
  <dimension ref="A1:M76"/>
  <sheetViews>
    <sheetView zoomScaleNormal="100" workbookViewId="0">
      <selection activeCell="N12" sqref="N12"/>
    </sheetView>
  </sheetViews>
  <sheetFormatPr baseColWidth="10" defaultRowHeight="15" x14ac:dyDescent="0.25"/>
  <cols>
    <col min="1" max="1" width="11.42578125" style="1"/>
    <col min="2" max="2" width="24.85546875" style="6" bestFit="1" customWidth="1"/>
    <col min="3" max="9" width="20.140625" style="6" customWidth="1"/>
    <col min="10" max="10" width="18" style="1" bestFit="1" customWidth="1"/>
    <col min="11" max="11" width="17.5703125" style="1" bestFit="1" customWidth="1"/>
    <col min="12" max="12" width="17.85546875" style="1" bestFit="1" customWidth="1"/>
    <col min="13" max="13" width="11.42578125" style="1"/>
    <col min="14" max="16384" width="11.42578125" style="6"/>
  </cols>
  <sheetData>
    <row r="1" spans="1:13" s="1" customFormat="1" ht="20.25" x14ac:dyDescent="0.25">
      <c r="B1" s="2"/>
      <c r="D1" s="3" t="s">
        <v>0</v>
      </c>
    </row>
    <row r="2" spans="1:13" s="1" customFormat="1" x14ac:dyDescent="0.25">
      <c r="B2" s="2"/>
      <c r="D2" s="2"/>
    </row>
    <row r="3" spans="1:13" s="1" customFormat="1" x14ac:dyDescent="0.25">
      <c r="B3" s="2"/>
      <c r="D3" s="4" t="s">
        <v>1</v>
      </c>
    </row>
    <row r="4" spans="1:13" s="1" customFormat="1" x14ac:dyDescent="0.25">
      <c r="B4" s="2"/>
      <c r="D4" s="5" t="s">
        <v>2</v>
      </c>
    </row>
    <row r="5" spans="1:13" s="1" customFormat="1" x14ac:dyDescent="0.25">
      <c r="B5" s="6"/>
      <c r="D5" s="4" t="s">
        <v>3</v>
      </c>
    </row>
    <row r="6" spans="1:13" s="1" customFormat="1" x14ac:dyDescent="0.25">
      <c r="B6" s="2"/>
      <c r="D6" s="7"/>
    </row>
    <row r="7" spans="1:13" s="1" customFormat="1" x14ac:dyDescent="0.25"/>
    <row r="8" spans="1:13" x14ac:dyDescent="0.25">
      <c r="B8" s="8" t="s">
        <v>4</v>
      </c>
      <c r="C8" s="8"/>
      <c r="D8" s="8"/>
      <c r="E8" s="8"/>
      <c r="F8" s="8"/>
      <c r="G8" s="8"/>
      <c r="H8" s="8"/>
      <c r="I8" s="8"/>
    </row>
    <row r="9" spans="1:13" ht="15.75" customHeight="1" thickBot="1" x14ac:dyDescent="0.3">
      <c r="B9" s="8"/>
      <c r="C9" s="8"/>
      <c r="D9" s="8"/>
      <c r="E9" s="8"/>
      <c r="F9" s="8"/>
      <c r="G9" s="8"/>
      <c r="H9" s="8"/>
      <c r="I9" s="8"/>
      <c r="J9" s="9"/>
    </row>
    <row r="10" spans="1:13" s="17" customFormat="1" ht="17.25" thickBot="1" x14ac:dyDescent="0.35">
      <c r="A10" s="10"/>
      <c r="B10" s="10"/>
      <c r="C10" s="10"/>
      <c r="D10" s="10"/>
      <c r="E10" s="11" t="s">
        <v>5</v>
      </c>
      <c r="F10" s="12"/>
      <c r="G10" s="13" t="s">
        <v>6</v>
      </c>
      <c r="H10" s="14"/>
      <c r="I10" s="15" t="s">
        <v>7</v>
      </c>
      <c r="J10" s="16"/>
      <c r="K10" s="10"/>
      <c r="L10" s="10"/>
      <c r="M10" s="10"/>
    </row>
    <row r="11" spans="1:13" s="17" customFormat="1" ht="17.25" thickBot="1" x14ac:dyDescent="0.35">
      <c r="A11" s="10"/>
      <c r="B11" s="18" t="s">
        <v>8</v>
      </c>
      <c r="C11" s="18" t="s">
        <v>9</v>
      </c>
      <c r="D11" s="18" t="s">
        <v>10</v>
      </c>
      <c r="E11" s="19" t="s">
        <v>11</v>
      </c>
      <c r="F11" s="19" t="s">
        <v>12</v>
      </c>
      <c r="G11" s="20" t="s">
        <v>11</v>
      </c>
      <c r="H11" s="21" t="s">
        <v>12</v>
      </c>
      <c r="I11" s="22"/>
      <c r="J11" s="23" t="s">
        <v>13</v>
      </c>
      <c r="K11" s="10"/>
      <c r="L11" s="10"/>
      <c r="M11" s="10"/>
    </row>
    <row r="12" spans="1:13" s="17" customFormat="1" ht="16.5" x14ac:dyDescent="0.3">
      <c r="A12" s="10"/>
      <c r="B12" s="24" t="s">
        <v>14</v>
      </c>
      <c r="C12" s="25">
        <v>117572480833</v>
      </c>
      <c r="D12" s="25">
        <v>117572480833</v>
      </c>
      <c r="E12" s="25">
        <v>46133503069.240005</v>
      </c>
      <c r="F12" s="26">
        <v>0.39238351306687191</v>
      </c>
      <c r="G12" s="27">
        <v>50102971971.681511</v>
      </c>
      <c r="H12" s="28">
        <v>0.42614540083446734</v>
      </c>
      <c r="I12" s="28">
        <v>0.92077378354551354</v>
      </c>
      <c r="J12" s="29">
        <v>3969468902.4415054</v>
      </c>
      <c r="K12" s="10"/>
      <c r="L12" s="10"/>
      <c r="M12" s="10"/>
    </row>
    <row r="13" spans="1:13" s="17" customFormat="1" ht="16.5" x14ac:dyDescent="0.3">
      <c r="A13" s="10"/>
      <c r="B13" s="30" t="s">
        <v>15</v>
      </c>
      <c r="C13" s="31">
        <v>67814484000</v>
      </c>
      <c r="D13" s="31">
        <v>67814484000</v>
      </c>
      <c r="E13" s="31">
        <v>23560206434.060001</v>
      </c>
      <c r="F13" s="32">
        <v>0.3474214510584494</v>
      </c>
      <c r="G13" s="33"/>
      <c r="H13" s="34"/>
      <c r="I13" s="34"/>
      <c r="J13" s="35"/>
      <c r="K13" s="36"/>
      <c r="L13" s="10"/>
      <c r="M13" s="10"/>
    </row>
    <row r="14" spans="1:13" s="17" customFormat="1" ht="16.5" x14ac:dyDescent="0.3">
      <c r="A14" s="10"/>
      <c r="B14" s="30" t="s">
        <v>16</v>
      </c>
      <c r="C14" s="31">
        <v>38555699677</v>
      </c>
      <c r="D14" s="31">
        <v>38555699677</v>
      </c>
      <c r="E14" s="31">
        <v>21022279217.68</v>
      </c>
      <c r="F14" s="32">
        <v>0.5452443969061368</v>
      </c>
      <c r="G14" s="33"/>
      <c r="H14" s="34"/>
      <c r="I14" s="34"/>
      <c r="J14" s="35"/>
      <c r="K14" s="36"/>
      <c r="L14" s="10"/>
      <c r="M14" s="10"/>
    </row>
    <row r="15" spans="1:13" s="17" customFormat="1" ht="16.5" x14ac:dyDescent="0.3">
      <c r="A15" s="10"/>
      <c r="B15" s="30" t="s">
        <v>17</v>
      </c>
      <c r="C15" s="31">
        <v>10470282156</v>
      </c>
      <c r="D15" s="31">
        <v>10470282156</v>
      </c>
      <c r="E15" s="31">
        <v>1547914917.5</v>
      </c>
      <c r="F15" s="32">
        <v>0.14783889244216467</v>
      </c>
      <c r="G15" s="33"/>
      <c r="H15" s="34"/>
      <c r="I15" s="34"/>
      <c r="J15" s="35"/>
      <c r="K15" s="16"/>
      <c r="L15" s="10"/>
      <c r="M15" s="10"/>
    </row>
    <row r="16" spans="1:13" s="17" customFormat="1" ht="35.25" customHeight="1" x14ac:dyDescent="0.3">
      <c r="A16" s="10"/>
      <c r="B16" s="37" t="s">
        <v>18</v>
      </c>
      <c r="C16" s="38">
        <v>708130000</v>
      </c>
      <c r="D16" s="38">
        <v>708130000</v>
      </c>
      <c r="E16" s="38">
        <v>3102500</v>
      </c>
      <c r="F16" s="39">
        <v>4.3812576786748198E-3</v>
      </c>
      <c r="G16" s="33"/>
      <c r="H16" s="34"/>
      <c r="I16" s="34"/>
      <c r="J16" s="35"/>
      <c r="K16" s="10"/>
      <c r="L16" s="10"/>
      <c r="M16" s="10"/>
    </row>
    <row r="17" spans="1:13" s="17" customFormat="1" ht="33.75" thickBot="1" x14ac:dyDescent="0.35">
      <c r="A17" s="10"/>
      <c r="B17" s="40" t="s">
        <v>19</v>
      </c>
      <c r="C17" s="41">
        <v>23885000</v>
      </c>
      <c r="D17" s="41">
        <v>23885000</v>
      </c>
      <c r="E17" s="41">
        <v>0</v>
      </c>
      <c r="F17" s="42">
        <v>0</v>
      </c>
      <c r="G17" s="43"/>
      <c r="H17" s="44"/>
      <c r="I17" s="44"/>
      <c r="J17" s="45"/>
      <c r="K17" s="10"/>
      <c r="L17" s="10"/>
      <c r="M17" s="10"/>
    </row>
    <row r="18" spans="1:13" s="17" customFormat="1" ht="17.25" thickBot="1" x14ac:dyDescent="0.35">
      <c r="A18" s="10"/>
      <c r="B18" s="46" t="s">
        <v>20</v>
      </c>
      <c r="C18" s="47">
        <v>143447151920</v>
      </c>
      <c r="D18" s="47">
        <v>143447151920</v>
      </c>
      <c r="E18" s="47">
        <v>106661647713</v>
      </c>
      <c r="F18" s="48">
        <v>0.74356058161743666</v>
      </c>
      <c r="G18" s="49">
        <v>109453399370</v>
      </c>
      <c r="H18" s="50">
        <v>0.76302246440585864</v>
      </c>
      <c r="I18" s="51">
        <v>0.97449369619336657</v>
      </c>
      <c r="J18" s="52">
        <v>2791751657</v>
      </c>
      <c r="K18" s="53"/>
      <c r="L18" s="10"/>
      <c r="M18" s="10"/>
    </row>
    <row r="19" spans="1:13" s="17" customFormat="1" ht="17.25" thickBot="1" x14ac:dyDescent="0.35">
      <c r="A19" s="10"/>
      <c r="B19" s="54" t="s">
        <v>21</v>
      </c>
      <c r="C19" s="55">
        <v>261019632753</v>
      </c>
      <c r="D19" s="55">
        <v>261019632753</v>
      </c>
      <c r="E19" s="56">
        <v>152795150782.23999</v>
      </c>
      <c r="F19" s="57">
        <v>0.58537800076834967</v>
      </c>
      <c r="G19" s="58">
        <v>159556371341.68152</v>
      </c>
      <c r="H19" s="59">
        <v>0.61128111191799872</v>
      </c>
      <c r="I19" s="60">
        <v>0.9576248788902153</v>
      </c>
      <c r="J19" s="61">
        <v>6761220559.4415283</v>
      </c>
      <c r="K19" s="36"/>
      <c r="L19" s="10"/>
      <c r="M19" s="10"/>
    </row>
    <row r="20" spans="1:13" s="1" customFormat="1" x14ac:dyDescent="0.25">
      <c r="G20" s="62"/>
      <c r="I20" s="63"/>
    </row>
    <row r="21" spans="1:13" ht="15" customHeight="1" x14ac:dyDescent="0.25">
      <c r="B21" s="8" t="s">
        <v>22</v>
      </c>
      <c r="C21" s="8"/>
      <c r="D21" s="8"/>
      <c r="E21" s="8"/>
      <c r="F21" s="8"/>
      <c r="G21" s="8"/>
      <c r="H21" s="8"/>
      <c r="I21" s="8"/>
      <c r="K21" s="64"/>
    </row>
    <row r="22" spans="1:13" ht="15.75" customHeight="1" thickBot="1" x14ac:dyDescent="0.3">
      <c r="B22" s="8"/>
      <c r="C22" s="8"/>
      <c r="D22" s="8"/>
      <c r="E22" s="8"/>
      <c r="F22" s="8"/>
      <c r="G22" s="8"/>
      <c r="H22" s="8"/>
      <c r="I22" s="8"/>
      <c r="K22" s="63"/>
      <c r="L22" s="64"/>
    </row>
    <row r="23" spans="1:13" ht="17.25" thickBot="1" x14ac:dyDescent="0.35">
      <c r="B23" s="10"/>
      <c r="C23" s="10"/>
      <c r="D23" s="10"/>
      <c r="E23" s="11" t="s">
        <v>5</v>
      </c>
      <c r="F23" s="12"/>
      <c r="G23" s="13" t="s">
        <v>6</v>
      </c>
      <c r="H23" s="14"/>
      <c r="I23" s="15" t="s">
        <v>7</v>
      </c>
      <c r="L23" s="64"/>
    </row>
    <row r="24" spans="1:13" ht="17.25" thickBot="1" x14ac:dyDescent="0.3">
      <c r="B24" s="18" t="s">
        <v>8</v>
      </c>
      <c r="C24" s="18" t="s">
        <v>9</v>
      </c>
      <c r="D24" s="18" t="s">
        <v>10</v>
      </c>
      <c r="E24" s="19" t="s">
        <v>11</v>
      </c>
      <c r="F24" s="19" t="s">
        <v>12</v>
      </c>
      <c r="G24" s="65" t="s">
        <v>11</v>
      </c>
      <c r="H24" s="21" t="s">
        <v>12</v>
      </c>
      <c r="I24" s="22"/>
      <c r="J24" s="23" t="s">
        <v>13</v>
      </c>
      <c r="L24" s="64"/>
    </row>
    <row r="25" spans="1:13" ht="16.5" x14ac:dyDescent="0.3">
      <c r="B25" s="24" t="s">
        <v>14</v>
      </c>
      <c r="C25" s="25">
        <v>117572480833</v>
      </c>
      <c r="D25" s="25">
        <v>117572480833</v>
      </c>
      <c r="E25" s="25">
        <v>31541915877.150002</v>
      </c>
      <c r="F25" s="26">
        <v>0.26827634879927514</v>
      </c>
      <c r="G25" s="27">
        <v>33192119923.827457</v>
      </c>
      <c r="H25" s="28">
        <v>0.28231198056434276</v>
      </c>
      <c r="I25" s="28">
        <v>0.95028325848229911</v>
      </c>
      <c r="J25" s="29">
        <v>1650204046.6774559</v>
      </c>
      <c r="K25" s="9"/>
    </row>
    <row r="26" spans="1:13" ht="16.5" x14ac:dyDescent="0.3">
      <c r="B26" s="30" t="s">
        <v>15</v>
      </c>
      <c r="C26" s="31">
        <v>67814484000</v>
      </c>
      <c r="D26" s="31">
        <v>67814484000</v>
      </c>
      <c r="E26" s="31">
        <v>23480130735.060001</v>
      </c>
      <c r="F26" s="32">
        <v>0.34624064580451575</v>
      </c>
      <c r="G26" s="33"/>
      <c r="H26" s="34"/>
      <c r="I26" s="34"/>
      <c r="J26" s="35"/>
    </row>
    <row r="27" spans="1:13" ht="16.5" x14ac:dyDescent="0.3">
      <c r="B27" s="30" t="s">
        <v>16</v>
      </c>
      <c r="C27" s="31">
        <v>38555699677</v>
      </c>
      <c r="D27" s="31">
        <v>38555699677</v>
      </c>
      <c r="E27" s="31">
        <v>6696128046.6800003</v>
      </c>
      <c r="F27" s="32">
        <v>0.17367414163863573</v>
      </c>
      <c r="G27" s="33"/>
      <c r="H27" s="34"/>
      <c r="I27" s="34"/>
      <c r="J27" s="35"/>
    </row>
    <row r="28" spans="1:13" ht="16.5" x14ac:dyDescent="0.3">
      <c r="B28" s="66" t="s">
        <v>17</v>
      </c>
      <c r="C28" s="67">
        <v>10470282156</v>
      </c>
      <c r="D28" s="67">
        <v>10470282156</v>
      </c>
      <c r="E28" s="67">
        <v>1362554595.4099998</v>
      </c>
      <c r="F28" s="68">
        <v>0.13013542281944973</v>
      </c>
      <c r="G28" s="33"/>
      <c r="H28" s="34"/>
      <c r="I28" s="34"/>
      <c r="J28" s="35"/>
      <c r="K28" s="9"/>
    </row>
    <row r="29" spans="1:13" ht="36.75" customHeight="1" x14ac:dyDescent="0.25">
      <c r="B29" s="69" t="s">
        <v>18</v>
      </c>
      <c r="C29" s="38">
        <v>708130000</v>
      </c>
      <c r="D29" s="70">
        <v>708130000</v>
      </c>
      <c r="E29" s="38">
        <v>3102500</v>
      </c>
      <c r="F29" s="39">
        <v>4.3812576786748198E-3</v>
      </c>
      <c r="G29" s="33"/>
      <c r="H29" s="34"/>
      <c r="I29" s="34"/>
      <c r="J29" s="35"/>
    </row>
    <row r="30" spans="1:13" ht="33.75" thickBot="1" x14ac:dyDescent="0.3">
      <c r="B30" s="71" t="s">
        <v>19</v>
      </c>
      <c r="C30" s="41">
        <v>23885000</v>
      </c>
      <c r="D30" s="41">
        <v>23885000</v>
      </c>
      <c r="E30" s="41">
        <v>0</v>
      </c>
      <c r="F30" s="72">
        <v>0</v>
      </c>
      <c r="G30" s="43"/>
      <c r="H30" s="44"/>
      <c r="I30" s="44"/>
      <c r="J30" s="45"/>
    </row>
    <row r="31" spans="1:13" ht="17.25" thickBot="1" x14ac:dyDescent="0.35">
      <c r="B31" s="46" t="s">
        <v>20</v>
      </c>
      <c r="C31" s="47">
        <v>143447151920</v>
      </c>
      <c r="D31" s="47">
        <v>143447151920</v>
      </c>
      <c r="E31" s="47">
        <v>40811808759.699997</v>
      </c>
      <c r="F31" s="48">
        <v>0.28450762677017533</v>
      </c>
      <c r="G31" s="47">
        <v>42991477597</v>
      </c>
      <c r="H31" s="50">
        <v>0.29970255262353485</v>
      </c>
      <c r="I31" s="60">
        <v>0.94929997852755588</v>
      </c>
      <c r="J31" s="52">
        <v>2179668837.3000031</v>
      </c>
      <c r="K31" s="63"/>
    </row>
    <row r="32" spans="1:13" ht="17.25" thickBot="1" x14ac:dyDescent="0.35">
      <c r="B32" s="54" t="s">
        <v>21</v>
      </c>
      <c r="C32" s="55">
        <v>261019632753</v>
      </c>
      <c r="D32" s="55">
        <v>261019632753</v>
      </c>
      <c r="E32" s="56">
        <v>72353724636.850006</v>
      </c>
      <c r="F32" s="57">
        <v>0.27719648470012803</v>
      </c>
      <c r="G32" s="73">
        <v>76183597520.827454</v>
      </c>
      <c r="H32" s="59">
        <v>0.29186922346534427</v>
      </c>
      <c r="I32" s="60">
        <v>0.94972837974827296</v>
      </c>
      <c r="J32" s="61">
        <v>3829872883.9774475</v>
      </c>
      <c r="K32" s="63"/>
    </row>
    <row r="33" spans="7:9" s="1" customFormat="1" ht="15" customHeight="1" x14ac:dyDescent="0.25">
      <c r="I33" s="74"/>
    </row>
    <row r="34" spans="7:9" s="1" customFormat="1" ht="15" customHeight="1" x14ac:dyDescent="0.25">
      <c r="G34" s="64"/>
      <c r="I34" s="9"/>
    </row>
    <row r="35" spans="7:9" s="1" customFormat="1" ht="15.75" customHeight="1" x14ac:dyDescent="0.25"/>
    <row r="36" spans="7:9" s="1" customFormat="1" x14ac:dyDescent="0.25"/>
    <row r="37" spans="7:9" s="1" customFormat="1" x14ac:dyDescent="0.25"/>
    <row r="38" spans="7:9" s="1" customFormat="1" x14ac:dyDescent="0.25"/>
    <row r="39" spans="7:9" s="1" customFormat="1" x14ac:dyDescent="0.25"/>
    <row r="40" spans="7:9" s="1" customFormat="1" x14ac:dyDescent="0.25"/>
    <row r="41" spans="7:9" s="1" customFormat="1" x14ac:dyDescent="0.25"/>
    <row r="42" spans="7:9" s="1" customFormat="1" x14ac:dyDescent="0.25"/>
    <row r="43" spans="7:9" s="1" customFormat="1" x14ac:dyDescent="0.25"/>
    <row r="44" spans="7:9" s="1" customFormat="1" x14ac:dyDescent="0.25"/>
    <row r="45" spans="7:9" s="1" customFormat="1" x14ac:dyDescent="0.25"/>
    <row r="46" spans="7:9" s="1" customFormat="1" x14ac:dyDescent="0.25"/>
    <row r="47" spans="7:9" s="1" customFormat="1" x14ac:dyDescent="0.25"/>
    <row r="48" spans="7:9"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sheetData>
  <sheetProtection algorithmName="SHA-512" hashValue="Fp30ylfRdppk8CyQzGciuOyERSqbdiaHEeWruvWWYv7Fbm+IiLhXPPJ28rChj7UOzQEsd3kB2QwqEH8VhzloLA==" saltValue="B+m8kLLGivQKcHdtify0dw==" spinCount="100000" sheet="1" objects="1" scenarios="1"/>
  <mergeCells count="16">
    <mergeCell ref="J12:J17"/>
    <mergeCell ref="B21:I22"/>
    <mergeCell ref="E23:F23"/>
    <mergeCell ref="G23:H23"/>
    <mergeCell ref="I23:I24"/>
    <mergeCell ref="G25:G30"/>
    <mergeCell ref="H25:H30"/>
    <mergeCell ref="I25:I30"/>
    <mergeCell ref="J25:J30"/>
    <mergeCell ref="B8:I9"/>
    <mergeCell ref="E10:F10"/>
    <mergeCell ref="G10:H10"/>
    <mergeCell ref="I10:I11"/>
    <mergeCell ref="G12:G17"/>
    <mergeCell ref="H12:H17"/>
    <mergeCell ref="I12:I17"/>
  </mergeCells>
  <conditionalFormatting sqref="I12 I25 I18:I19 I31:I32">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8:J19">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31:J32">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5">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2022-06-08T23:45:43Z</dcterms:created>
  <dcterms:modified xsi:type="dcterms:W3CDTF">2022-06-08T23:48:33Z</dcterms:modified>
</cp:coreProperties>
</file>