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SIC 2022\SEGUIMIENTO EPA\"/>
    </mc:Choice>
  </mc:AlternateContent>
  <xr:revisionPtr revIDLastSave="0" documentId="8_{FDE73A8C-C40F-4226-8073-36A133A138CC}" xr6:coauthVersionLast="41" xr6:coauthVersionMax="41" xr10:uidLastSave="{00000000-0000-0000-0000-000000000000}"/>
  <bookViews>
    <workbookView xWindow="-120" yWindow="-120" windowWidth="20730" windowHeight="11760" xr2:uid="{2930ADE7-3DE9-4ABB-97D4-98FABC6D495E}"/>
  </bookViews>
  <sheets>
    <sheet name="EJECUCIÓN WEB" sheetId="2" r:id="rId1"/>
    <sheet name="METAS" sheetId="1" r:id="rId2"/>
  </sheets>
  <externalReferences>
    <externalReference r:id="rId3"/>
    <externalReference r:id="rId4"/>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8" i="2" l="1"/>
  <c r="A37" i="2"/>
  <c r="A36" i="2"/>
  <c r="A35" i="2"/>
  <c r="A34" i="2"/>
  <c r="A33" i="2"/>
  <c r="A32" i="2"/>
  <c r="A31" i="2"/>
  <c r="A30" i="2"/>
  <c r="A29" i="2"/>
  <c r="A27" i="2"/>
  <c r="A25" i="2"/>
  <c r="A24" i="2"/>
  <c r="A22" i="2"/>
  <c r="A21" i="2"/>
  <c r="A20" i="2"/>
  <c r="A19" i="2"/>
  <c r="A18" i="2"/>
  <c r="A17" i="2"/>
  <c r="A15" i="2"/>
  <c r="A13" i="2"/>
  <c r="A12" i="2"/>
  <c r="A11" i="2"/>
  <c r="A10" i="2"/>
  <c r="B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Cesar Augusto Montaño Patarroyo</author>
  </authors>
  <commentList>
    <comment ref="G10" authorId="0" shapeId="0" xr:uid="{D83FEC9E-490F-4DB3-B1F3-443D241C8D8F}">
      <text>
        <r>
          <rPr>
            <b/>
            <sz val="9"/>
            <color indexed="81"/>
            <rFont val="Tahoma"/>
            <family val="2"/>
          </rPr>
          <t>Cesar Augusto Montaño Patarroyo:</t>
        </r>
        <r>
          <rPr>
            <sz val="9"/>
            <color indexed="81"/>
            <rFont val="Tahoma"/>
            <family val="2"/>
          </rPr>
          <t xml:space="preserve">
La meta evaluada, de acuerdo al compromiso de desempeño concertado con el MINCIT, se establece en función del valor porcentual de la meta. Para obtener la cifra monetaria será función de la meta porcentual y de la aprop. vigente.</t>
        </r>
      </text>
    </comment>
  </commentList>
</comments>
</file>

<file path=xl/sharedStrings.xml><?xml version="1.0" encoding="utf-8"?>
<sst xmlns="http://schemas.openxmlformats.org/spreadsheetml/2006/main" count="70" uniqueCount="39">
  <si>
    <t>SUPERINTENDENCIA DE INDUSTRIA Y COMERCIO</t>
  </si>
  <si>
    <t>METAS EJECUCIÓN - ACUERDO DE DESEMPEÑO MINCIT</t>
  </si>
  <si>
    <t>JULIO - 2022</t>
  </si>
  <si>
    <t>SISTEMA INTEGRADO DE INFORMACIÓN FINANCIERA - SIIF NACIÓN</t>
  </si>
  <si>
    <t>COMPROMISOS</t>
  </si>
  <si>
    <t>SIIF NACIÓN</t>
  </si>
  <si>
    <t>META MINCIT</t>
  </si>
  <si>
    <t>AVANCE META</t>
  </si>
  <si>
    <t>CONCEPTO</t>
  </si>
  <si>
    <t>APROP. INICIAL</t>
  </si>
  <si>
    <t>APROP. VIGENTE</t>
  </si>
  <si>
    <t>$</t>
  </si>
  <si>
    <t>%</t>
  </si>
  <si>
    <t>POR EJECUTAR $</t>
  </si>
  <si>
    <t>Gastos de Funcionamiento</t>
  </si>
  <si>
    <t>Gastos de Personal</t>
  </si>
  <si>
    <t>Gastos Generales</t>
  </si>
  <si>
    <t>Transferencias Corrientes</t>
  </si>
  <si>
    <t>Gastos por Tributos, Multas, Sanciones e Intereses de Mora</t>
  </si>
  <si>
    <t>Aportes al Fondo de Contingencias</t>
  </si>
  <si>
    <t>Inversión</t>
  </si>
  <si>
    <t>TOTAL</t>
  </si>
  <si>
    <t>OBLIGACIONES</t>
  </si>
  <si>
    <t>INFORME DE EJECUCIÓN PRESUPUESTAL</t>
  </si>
  <si>
    <t xml:space="preserve"> APR. INICIAL</t>
  </si>
  <si>
    <t xml:space="preserve"> APR. VIGENTE</t>
  </si>
  <si>
    <t xml:space="preserve"> COMPROMISO</t>
  </si>
  <si>
    <t>% 
COMPROMISO</t>
  </si>
  <si>
    <t xml:space="preserve"> OBLIGACION</t>
  </si>
  <si>
    <t>% OBLIGADO</t>
  </si>
  <si>
    <t>CDP</t>
  </si>
  <si>
    <t xml:space="preserve"> PAGOS</t>
  </si>
  <si>
    <t>APROP. SIN CDP</t>
  </si>
  <si>
    <t>% APROP. SIN CDP</t>
  </si>
  <si>
    <t>APROP. SIN COMPROMETER</t>
  </si>
  <si>
    <t xml:space="preserve">% APROP. SIN COMPROMETER </t>
  </si>
  <si>
    <t>APROP. SIN OBLIGAR</t>
  </si>
  <si>
    <t>% APROP. SIN OBLIGAR</t>
  </si>
  <si>
    <t>Gastos de Inversión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</si>
</sst>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_-;\-* #,##0_-;_-* &quot;-&quot;??_-;_-@_-"/>
    <numFmt numFmtId="165" formatCode="_(* #,##0.00_);_(* \(#,##0.00\);_(* &quot;-&quot;??_);_(@_)"/>
    <numFmt numFmtId="166" formatCode="_(&quot;$&quot;\ * #,##0.00_);_(&quot;$&quot;\ * \(#,##0.00\);_(&quot;$&quot;\ * &quot;-&quot;??_);_(@_)"/>
    <numFmt numFmtId="167" formatCode="_(&quot;$&quot;\ * #,##0_);_(&quot;$&quot;\ * \(#,##0\);_(&quot;$&quot;\ * &quot;-&quot;??_);_(@_)"/>
    <numFmt numFmtId="168" formatCode="0.0%"/>
    <numFmt numFmtId="169" formatCode="0.000%"/>
  </numFmts>
  <fonts count="24" x14ac:knownFonts="1">
    <font>
      <sz val="11"/>
      <color rgb="FF000000"/>
      <name val="Calibri"/>
      <family val="2"/>
      <scheme val="minor"/>
    </font>
    <font>
      <sz val="11"/>
      <color theme="1"/>
      <name val="Calibri"/>
      <family val="2"/>
      <scheme val="minor"/>
    </font>
    <font>
      <sz val="11"/>
      <color rgb="FF000000"/>
      <name val="Calibri"/>
      <family val="2"/>
      <scheme val="minor"/>
    </font>
    <font>
      <sz val="11"/>
      <name val="Calibri"/>
      <family val="2"/>
    </font>
    <font>
      <sz val="12"/>
      <name val="Arial"/>
      <family val="2"/>
    </font>
    <font>
      <b/>
      <u val="double"/>
      <sz val="16"/>
      <color rgb="FF002060"/>
      <name val="Arial"/>
      <family val="2"/>
    </font>
    <font>
      <i/>
      <sz val="11"/>
      <name val="Arial"/>
      <family val="2"/>
    </font>
    <font>
      <b/>
      <sz val="26"/>
      <name val="Calibri"/>
      <family val="2"/>
    </font>
    <font>
      <sz val="11"/>
      <name val="Arial Narrow"/>
      <family val="2"/>
    </font>
    <font>
      <b/>
      <sz val="11"/>
      <color theme="3" tint="-0.249977111117893"/>
      <name val="Arial Narrow"/>
      <family val="2"/>
    </font>
    <font>
      <b/>
      <sz val="11"/>
      <color rgb="FFFFCC00"/>
      <name val="Arial Narrow"/>
      <family val="2"/>
    </font>
    <font>
      <b/>
      <sz val="11"/>
      <name val="Arial Narrow"/>
      <family val="2"/>
    </font>
    <font>
      <b/>
      <sz val="11"/>
      <color theme="1"/>
      <name val="Arial Narrow"/>
      <family val="2"/>
    </font>
    <font>
      <b/>
      <sz val="9"/>
      <color rgb="FFFFCC00"/>
      <name val="Arial Narrow"/>
      <family val="2"/>
    </font>
    <font>
      <sz val="11"/>
      <color rgb="FF000000"/>
      <name val="Arial Narrow"/>
      <family val="2"/>
    </font>
    <font>
      <b/>
      <sz val="9"/>
      <color indexed="81"/>
      <name val="Tahoma"/>
      <family val="2"/>
    </font>
    <font>
      <sz val="9"/>
      <color indexed="81"/>
      <name val="Tahoma"/>
      <family val="2"/>
    </font>
    <font>
      <b/>
      <sz val="11"/>
      <color theme="0"/>
      <name val="Arial"/>
      <family val="2"/>
    </font>
    <font>
      <b/>
      <sz val="11"/>
      <color rgb="FF000000"/>
      <name val="Arial"/>
      <family val="2"/>
    </font>
    <font>
      <b/>
      <sz val="11"/>
      <name val="Arial"/>
      <family val="2"/>
    </font>
    <font>
      <b/>
      <sz val="12"/>
      <name val="Arial"/>
      <family val="2"/>
    </font>
    <font>
      <sz val="11"/>
      <color rgb="FF000000"/>
      <name val="Arial"/>
      <family val="2"/>
    </font>
    <font>
      <sz val="11"/>
      <name val="Arial"/>
      <family val="2"/>
    </font>
    <font>
      <sz val="12"/>
      <color theme="0"/>
      <name val="Arial"/>
      <family val="2"/>
    </font>
  </fonts>
  <fills count="9">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theme="3" tint="-0.249977111117893"/>
        <bgColor indexed="64"/>
      </patternFill>
    </fill>
    <fill>
      <patternFill patternType="solid">
        <fgColor theme="5" tint="0.3999755851924192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4" tint="0.59999389629810485"/>
        <bgColor indexed="64"/>
      </patternFill>
    </fill>
  </fills>
  <borders count="12">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8">
    <xf numFmtId="0" fontId="0" fillId="0" borderId="0"/>
    <xf numFmtId="165" fontId="2" fillId="0" borderId="0" applyFont="0" applyFill="0" applyBorder="0" applyAlignment="0" applyProtection="0"/>
    <xf numFmtId="166"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cellStyleXfs>
  <cellXfs count="106">
    <xf numFmtId="0" fontId="0" fillId="0" borderId="0" xfId="0"/>
    <xf numFmtId="0" fontId="3" fillId="2" borderId="0" xfId="0" applyFont="1" applyFill="1"/>
    <xf numFmtId="0" fontId="4" fillId="2" borderId="0" xfId="4" applyFont="1" applyFill="1" applyAlignment="1">
      <alignment vertical="center"/>
    </xf>
    <xf numFmtId="0" fontId="5" fillId="2" borderId="0" xfId="4" applyFont="1" applyFill="1" applyAlignment="1">
      <alignment vertical="center"/>
    </xf>
    <xf numFmtId="0" fontId="6" fillId="2" borderId="0" xfId="4" applyFont="1" applyFill="1" applyAlignment="1">
      <alignment vertical="center"/>
    </xf>
    <xf numFmtId="17" fontId="6" fillId="2" borderId="0" xfId="4" quotePrefix="1" applyNumberFormat="1" applyFont="1" applyFill="1" applyAlignment="1">
      <alignment vertical="center"/>
    </xf>
    <xf numFmtId="0" fontId="3" fillId="0" borderId="0" xfId="0" applyFont="1"/>
    <xf numFmtId="164" fontId="4" fillId="2" borderId="0" xfId="4" applyNumberFormat="1" applyFont="1" applyFill="1" applyAlignment="1">
      <alignment vertical="center"/>
    </xf>
    <xf numFmtId="0" fontId="7" fillId="0" borderId="0" xfId="0" applyFont="1" applyAlignment="1">
      <alignment horizontal="center" vertical="center"/>
    </xf>
    <xf numFmtId="10" fontId="3" fillId="2" borderId="0" xfId="0" applyNumberFormat="1" applyFont="1" applyFill="1"/>
    <xf numFmtId="0" fontId="8" fillId="2" borderId="0" xfId="0" applyFont="1" applyFill="1"/>
    <xf numFmtId="0" fontId="9" fillId="3" borderId="1" xfId="0" applyFont="1" applyFill="1" applyBorder="1" applyAlignment="1">
      <alignment horizontal="center"/>
    </xf>
    <xf numFmtId="0" fontId="9" fillId="3" borderId="2" xfId="0" applyFont="1" applyFill="1" applyBorder="1" applyAlignment="1">
      <alignment horizontal="center"/>
    </xf>
    <xf numFmtId="0" fontId="10" fillId="4" borderId="1" xfId="0" applyFont="1" applyFill="1" applyBorder="1" applyAlignment="1">
      <alignment horizontal="center"/>
    </xf>
    <xf numFmtId="0" fontId="10" fillId="4" borderId="2" xfId="0" applyFont="1" applyFill="1" applyBorder="1" applyAlignment="1">
      <alignment horizontal="center"/>
    </xf>
    <xf numFmtId="0" fontId="11" fillId="5" borderId="3" xfId="0" applyFont="1" applyFill="1" applyBorder="1" applyAlignment="1">
      <alignment horizontal="center" vertical="center"/>
    </xf>
    <xf numFmtId="10" fontId="8" fillId="2" borderId="0" xfId="0" applyNumberFormat="1" applyFont="1" applyFill="1"/>
    <xf numFmtId="0" fontId="8" fillId="0" borderId="0" xfId="0" applyFont="1"/>
    <xf numFmtId="0" fontId="12" fillId="6" borderId="4" xfId="0" applyFont="1" applyFill="1" applyBorder="1" applyAlignment="1">
      <alignment horizontal="center" vertical="center"/>
    </xf>
    <xf numFmtId="0" fontId="9" fillId="3" borderId="4"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1" xfId="0" applyFont="1" applyFill="1" applyBorder="1" applyAlignment="1">
      <alignment horizontal="center" vertical="center"/>
    </xf>
    <xf numFmtId="0" fontId="11" fillId="5" borderId="5" xfId="0" applyFont="1" applyFill="1" applyBorder="1" applyAlignment="1">
      <alignment horizontal="center" vertical="center"/>
    </xf>
    <xf numFmtId="0" fontId="13" fillId="4" borderId="4" xfId="0" applyFont="1" applyFill="1" applyBorder="1" applyAlignment="1">
      <alignment horizontal="center" vertical="center"/>
    </xf>
    <xf numFmtId="0" fontId="12" fillId="7" borderId="6" xfId="0" applyFont="1" applyFill="1" applyBorder="1"/>
    <xf numFmtId="165" fontId="12" fillId="0" borderId="6" xfId="1" applyFont="1" applyBorder="1"/>
    <xf numFmtId="10" fontId="12" fillId="0" borderId="6" xfId="3" applyNumberFormat="1" applyFont="1" applyBorder="1"/>
    <xf numFmtId="165" fontId="12" fillId="0" borderId="3" xfId="1" applyFont="1" applyBorder="1" applyAlignment="1">
      <alignment horizontal="center" vertical="center"/>
    </xf>
    <xf numFmtId="10" fontId="12" fillId="0" borderId="3" xfId="3" applyNumberFormat="1" applyFont="1" applyBorder="1" applyAlignment="1">
      <alignment horizontal="center" vertical="center"/>
    </xf>
    <xf numFmtId="167" fontId="12" fillId="0" borderId="3" xfId="2" applyNumberFormat="1" applyFont="1" applyBorder="1" applyAlignment="1">
      <alignment horizontal="center" vertical="center"/>
    </xf>
    <xf numFmtId="0" fontId="14" fillId="7" borderId="7" xfId="0" applyFont="1" applyFill="1" applyBorder="1"/>
    <xf numFmtId="165" fontId="14" fillId="0" borderId="7" xfId="1" applyFont="1" applyBorder="1"/>
    <xf numFmtId="10" fontId="14" fillId="0" borderId="7" xfId="3" applyNumberFormat="1" applyFont="1" applyBorder="1"/>
    <xf numFmtId="165" fontId="12" fillId="0" borderId="8" xfId="1" applyFont="1" applyBorder="1" applyAlignment="1">
      <alignment horizontal="center" vertical="center"/>
    </xf>
    <xf numFmtId="10" fontId="12" fillId="0" borderId="8" xfId="3" applyNumberFormat="1" applyFont="1" applyBorder="1" applyAlignment="1">
      <alignment horizontal="center" vertical="center"/>
    </xf>
    <xf numFmtId="167" fontId="12" fillId="0" borderId="8" xfId="2" applyNumberFormat="1" applyFont="1" applyBorder="1" applyAlignment="1">
      <alignment horizontal="center" vertical="center"/>
    </xf>
    <xf numFmtId="10" fontId="8" fillId="2" borderId="0" xfId="3" applyNumberFormat="1" applyFont="1" applyFill="1"/>
    <xf numFmtId="0" fontId="14" fillId="7" borderId="7" xfId="0" applyFont="1" applyFill="1" applyBorder="1" applyAlignment="1">
      <alignment wrapText="1"/>
    </xf>
    <xf numFmtId="165" fontId="14" fillId="0" borderId="7" xfId="1" applyFont="1" applyBorder="1" applyAlignment="1">
      <alignment horizontal="center" vertical="center"/>
    </xf>
    <xf numFmtId="10" fontId="14" fillId="0" borderId="7" xfId="3" applyNumberFormat="1" applyFont="1" applyBorder="1" applyAlignment="1">
      <alignment horizontal="right" vertical="center"/>
    </xf>
    <xf numFmtId="0" fontId="14" fillId="7" borderId="5" xfId="0" applyFont="1" applyFill="1" applyBorder="1" applyAlignment="1">
      <alignment wrapText="1"/>
    </xf>
    <xf numFmtId="165" fontId="14" fillId="0" borderId="5" xfId="1" applyFont="1" applyBorder="1" applyAlignment="1">
      <alignment horizontal="center" vertical="center"/>
    </xf>
    <xf numFmtId="10" fontId="14" fillId="0" borderId="9" xfId="3" applyNumberFormat="1" applyFont="1" applyBorder="1" applyAlignment="1">
      <alignment horizontal="right" vertical="center"/>
    </xf>
    <xf numFmtId="165" fontId="12" fillId="0" borderId="5" xfId="1" applyFont="1" applyBorder="1" applyAlignment="1">
      <alignment horizontal="center" vertical="center"/>
    </xf>
    <xf numFmtId="10" fontId="12" fillId="0" borderId="5" xfId="3" applyNumberFormat="1" applyFont="1" applyBorder="1" applyAlignment="1">
      <alignment horizontal="center" vertical="center"/>
    </xf>
    <xf numFmtId="167" fontId="12" fillId="0" borderId="5" xfId="2" applyNumberFormat="1" applyFont="1" applyBorder="1" applyAlignment="1">
      <alignment horizontal="center" vertical="center"/>
    </xf>
    <xf numFmtId="0" fontId="12" fillId="7" borderId="4" xfId="0" applyFont="1" applyFill="1" applyBorder="1"/>
    <xf numFmtId="165" fontId="12" fillId="0" borderId="4" xfId="1" applyFont="1" applyBorder="1"/>
    <xf numFmtId="10" fontId="12" fillId="0" borderId="4" xfId="3" applyNumberFormat="1" applyFont="1" applyBorder="1"/>
    <xf numFmtId="165" fontId="12" fillId="0" borderId="2" xfId="1" applyFont="1" applyBorder="1"/>
    <xf numFmtId="10" fontId="12" fillId="0" borderId="4" xfId="3" applyNumberFormat="1" applyFont="1" applyBorder="1" applyAlignment="1">
      <alignment horizontal="center"/>
    </xf>
    <xf numFmtId="10" fontId="12" fillId="0" borderId="6" xfId="3" applyNumberFormat="1" applyFont="1" applyBorder="1" applyAlignment="1">
      <alignment horizontal="center" vertical="center"/>
    </xf>
    <xf numFmtId="167" fontId="12" fillId="0" borderId="6" xfId="2" applyNumberFormat="1" applyFont="1" applyBorder="1" applyAlignment="1">
      <alignment horizontal="center" vertical="center"/>
    </xf>
    <xf numFmtId="9" fontId="8" fillId="2" borderId="0" xfId="3" applyFont="1" applyFill="1"/>
    <xf numFmtId="0" fontId="12" fillId="6" borderId="4" xfId="0" applyFont="1" applyFill="1" applyBorder="1"/>
    <xf numFmtId="165" fontId="12" fillId="6" borderId="4" xfId="1" applyFont="1" applyFill="1" applyBorder="1"/>
    <xf numFmtId="165" fontId="9" fillId="3" borderId="4" xfId="1" applyFont="1" applyFill="1" applyBorder="1"/>
    <xf numFmtId="10" fontId="9" fillId="3" borderId="4" xfId="3" applyNumberFormat="1" applyFont="1" applyFill="1" applyBorder="1"/>
    <xf numFmtId="165" fontId="10" fillId="4" borderId="2" xfId="1" applyFont="1" applyFill="1" applyBorder="1"/>
    <xf numFmtId="10" fontId="10" fillId="4" borderId="4" xfId="3" applyNumberFormat="1" applyFont="1" applyFill="1" applyBorder="1" applyAlignment="1">
      <alignment horizontal="center"/>
    </xf>
    <xf numFmtId="10" fontId="12" fillId="0" borderId="4" xfId="3" applyNumberFormat="1" applyFont="1" applyBorder="1" applyAlignment="1">
      <alignment horizontal="center" vertical="center"/>
    </xf>
    <xf numFmtId="167" fontId="12" fillId="0" borderId="4" xfId="2" applyNumberFormat="1" applyFont="1" applyBorder="1" applyAlignment="1">
      <alignment horizontal="center" vertical="center"/>
    </xf>
    <xf numFmtId="43" fontId="3" fillId="2" borderId="0" xfId="0" applyNumberFormat="1" applyFont="1" applyFill="1"/>
    <xf numFmtId="10" fontId="3" fillId="2" borderId="0" xfId="3" applyNumberFormat="1" applyFont="1" applyFill="1"/>
    <xf numFmtId="165" fontId="3" fillId="2" borderId="0" xfId="1" applyFont="1" applyFill="1"/>
    <xf numFmtId="0" fontId="10" fillId="4" borderId="4" xfId="0" applyFont="1" applyFill="1" applyBorder="1" applyAlignment="1">
      <alignment horizontal="center" vertical="center"/>
    </xf>
    <xf numFmtId="0" fontId="14" fillId="7" borderId="10" xfId="0" applyFont="1" applyFill="1" applyBorder="1"/>
    <xf numFmtId="165" fontId="14" fillId="0" borderId="10" xfId="1" applyFont="1" applyBorder="1"/>
    <xf numFmtId="10" fontId="14" fillId="0" borderId="10" xfId="3" applyNumberFormat="1" applyFont="1" applyBorder="1"/>
    <xf numFmtId="0" fontId="14" fillId="7" borderId="7" xfId="0" applyFont="1" applyFill="1" applyBorder="1" applyAlignment="1">
      <alignment horizontal="left" vertical="center" wrapText="1"/>
    </xf>
    <xf numFmtId="165" fontId="14" fillId="0" borderId="7" xfId="1" applyFont="1" applyBorder="1" applyAlignment="1">
      <alignment vertical="center"/>
    </xf>
    <xf numFmtId="0" fontId="14" fillId="7" borderId="5" xfId="0" applyFont="1" applyFill="1" applyBorder="1" applyAlignment="1">
      <alignment horizontal="left" vertical="center" wrapText="1"/>
    </xf>
    <xf numFmtId="10" fontId="14" fillId="0" borderId="8" xfId="3" applyNumberFormat="1" applyFont="1" applyBorder="1" applyAlignment="1">
      <alignment horizontal="right" vertical="center"/>
    </xf>
    <xf numFmtId="165" fontId="10" fillId="4" borderId="4" xfId="1" applyFont="1" applyFill="1" applyBorder="1"/>
    <xf numFmtId="10" fontId="3" fillId="2" borderId="0" xfId="0" applyNumberFormat="1" applyFont="1" applyFill="1" applyAlignment="1">
      <alignment horizontal="right" vertical="center"/>
    </xf>
    <xf numFmtId="164" fontId="4" fillId="2" borderId="0" xfId="5" applyNumberFormat="1" applyFont="1" applyFill="1" applyAlignment="1">
      <alignment vertical="center"/>
    </xf>
    <xf numFmtId="9" fontId="4" fillId="2" borderId="0" xfId="6" applyFont="1" applyFill="1" applyAlignment="1">
      <alignment vertical="center"/>
    </xf>
    <xf numFmtId="0" fontId="4" fillId="0" borderId="0" xfId="4" applyFont="1" applyAlignment="1">
      <alignment vertical="center"/>
    </xf>
    <xf numFmtId="0" fontId="17" fillId="4" borderId="11" xfId="4" applyFont="1" applyFill="1" applyBorder="1" applyAlignment="1">
      <alignment horizontal="center" vertical="center"/>
    </xf>
    <xf numFmtId="164" fontId="17" fillId="4" borderId="11" xfId="5" applyNumberFormat="1" applyFont="1" applyFill="1" applyBorder="1" applyAlignment="1">
      <alignment horizontal="center" vertical="center"/>
    </xf>
    <xf numFmtId="168" fontId="17" fillId="4" borderId="11" xfId="6" applyNumberFormat="1" applyFont="1" applyFill="1" applyBorder="1" applyAlignment="1">
      <alignment horizontal="center" vertical="center" wrapText="1"/>
    </xf>
    <xf numFmtId="10" fontId="17" fillId="4" borderId="11" xfId="6" applyNumberFormat="1" applyFont="1" applyFill="1" applyBorder="1" applyAlignment="1">
      <alignment horizontal="center" vertical="center"/>
    </xf>
    <xf numFmtId="164" fontId="17" fillId="4" borderId="11" xfId="5" applyNumberFormat="1" applyFont="1" applyFill="1" applyBorder="1" applyAlignment="1">
      <alignment horizontal="center" vertical="center" wrapText="1"/>
    </xf>
    <xf numFmtId="9" fontId="17" fillId="4" borderId="11" xfId="6" applyFont="1" applyFill="1" applyBorder="1" applyAlignment="1">
      <alignment horizontal="center" vertical="center" wrapText="1"/>
    </xf>
    <xf numFmtId="0" fontId="18" fillId="3" borderId="11" xfId="4" applyFont="1" applyFill="1" applyBorder="1" applyAlignment="1">
      <alignment horizontal="left" vertical="center" wrapText="1"/>
    </xf>
    <xf numFmtId="164" fontId="19" fillId="3" borderId="11" xfId="5" applyNumberFormat="1" applyFont="1" applyFill="1" applyBorder="1" applyAlignment="1">
      <alignment vertical="center"/>
    </xf>
    <xf numFmtId="168" fontId="19" fillId="3" borderId="11" xfId="6" applyNumberFormat="1" applyFont="1" applyFill="1" applyBorder="1" applyAlignment="1">
      <alignment horizontal="center" vertical="center"/>
    </xf>
    <xf numFmtId="0" fontId="20" fillId="0" borderId="0" xfId="4" applyFont="1" applyAlignment="1">
      <alignment vertical="center"/>
    </xf>
    <xf numFmtId="0" fontId="18" fillId="8" borderId="11" xfId="4" applyFont="1" applyFill="1" applyBorder="1" applyAlignment="1">
      <alignment horizontal="left" vertical="center" wrapText="1"/>
    </xf>
    <xf numFmtId="164" fontId="19" fillId="8" borderId="11" xfId="5" applyNumberFormat="1" applyFont="1" applyFill="1" applyBorder="1" applyAlignment="1">
      <alignment vertical="center"/>
    </xf>
    <xf numFmtId="168" fontId="19" fillId="8" borderId="11" xfId="6" applyNumberFormat="1" applyFont="1" applyFill="1" applyBorder="1" applyAlignment="1">
      <alignment horizontal="center" vertical="center"/>
    </xf>
    <xf numFmtId="0" fontId="21" fillId="0" borderId="11" xfId="4" applyFont="1" applyBorder="1" applyAlignment="1">
      <alignment horizontal="left" vertical="center" wrapText="1"/>
    </xf>
    <xf numFmtId="164" fontId="22" fillId="0" borderId="11" xfId="5" applyNumberFormat="1" applyFont="1" applyBorder="1" applyAlignment="1">
      <alignment vertical="center"/>
    </xf>
    <xf numFmtId="3" fontId="22" fillId="0" borderId="11" xfId="4" applyNumberFormat="1" applyFont="1" applyBorder="1" applyAlignment="1">
      <alignment vertical="center"/>
    </xf>
    <xf numFmtId="168" fontId="22" fillId="0" borderId="11" xfId="6" applyNumberFormat="1" applyFont="1" applyBorder="1" applyAlignment="1">
      <alignment horizontal="center" vertical="center"/>
    </xf>
    <xf numFmtId="0" fontId="19" fillId="3" borderId="11" xfId="4" applyFont="1" applyFill="1" applyBorder="1" applyAlignment="1">
      <alignment vertical="center"/>
    </xf>
    <xf numFmtId="164" fontId="19" fillId="3" borderId="11" xfId="4" applyNumberFormat="1" applyFont="1" applyFill="1" applyBorder="1" applyAlignment="1">
      <alignment vertical="center"/>
    </xf>
    <xf numFmtId="0" fontId="23" fillId="0" borderId="0" xfId="4" applyFont="1" applyAlignment="1">
      <alignment vertical="center"/>
    </xf>
    <xf numFmtId="164" fontId="23" fillId="0" borderId="0" xfId="5" applyNumberFormat="1" applyFont="1" applyAlignment="1">
      <alignment vertical="center"/>
    </xf>
    <xf numFmtId="164" fontId="23" fillId="0" borderId="0" xfId="4" applyNumberFormat="1" applyFont="1" applyAlignment="1">
      <alignment vertical="center"/>
    </xf>
    <xf numFmtId="10" fontId="23" fillId="0" borderId="0" xfId="6" applyNumberFormat="1" applyFont="1" applyAlignment="1">
      <alignment vertical="center"/>
    </xf>
    <xf numFmtId="168" fontId="23" fillId="0" borderId="0" xfId="6" applyNumberFormat="1" applyFont="1" applyAlignment="1">
      <alignment horizontal="center" vertical="center"/>
    </xf>
    <xf numFmtId="164" fontId="4" fillId="0" borderId="0" xfId="4" applyNumberFormat="1" applyFont="1" applyAlignment="1">
      <alignment vertical="center"/>
    </xf>
    <xf numFmtId="169" fontId="4" fillId="0" borderId="0" xfId="7" applyNumberFormat="1" applyFont="1" applyAlignment="1">
      <alignment vertical="center"/>
    </xf>
    <xf numFmtId="164" fontId="4" fillId="0" borderId="0" xfId="5" applyNumberFormat="1" applyFont="1" applyAlignment="1">
      <alignment vertical="center"/>
    </xf>
    <xf numFmtId="9" fontId="4" fillId="0" borderId="0" xfId="6" applyFont="1" applyAlignment="1">
      <alignment vertical="center"/>
    </xf>
  </cellXfs>
  <cellStyles count="8">
    <cellStyle name="Millares" xfId="1" builtinId="3"/>
    <cellStyle name="Millares 2" xfId="5" xr:uid="{CE6E5413-7B1D-4A4D-AA4F-216E7B561805}"/>
    <cellStyle name="Moneda" xfId="2" builtinId="4"/>
    <cellStyle name="Normal" xfId="0" builtinId="0"/>
    <cellStyle name="Normal 2" xfId="4" xr:uid="{C9F2D8C7-FC1C-4246-872B-9B758A788A2C}"/>
    <cellStyle name="Porcentaje" xfId="3" builtinId="5"/>
    <cellStyle name="Porcentaje 2" xfId="6" xr:uid="{65AC8A16-86F0-4D02-9307-DB18961F4CF1}"/>
    <cellStyle name="Porcentaje 3 3" xfId="7" xr:uid="{B3BFCF57-D459-4762-A8D4-A4A1AC191F04}"/>
  </cellStyles>
  <dxfs count="16">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https://id.presidencia.gov.co/"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350206" cy="1019175"/>
    <xdr:pic>
      <xdr:nvPicPr>
        <xdr:cNvPr id="2" name="Imagen 1">
          <a:extLst>
            <a:ext uri="{FF2B5EF4-FFF2-40B4-BE49-F238E27FC236}">
              <a16:creationId xmlns:a16="http://schemas.microsoft.com/office/drawing/2014/main" id="{E66FBCED-E766-429B-878B-CD579E212F4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048"/>
        <a:stretch/>
      </xdr:blipFill>
      <xdr:spPr>
        <a:xfrm>
          <a:off x="0" y="0"/>
          <a:ext cx="2350206" cy="101917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300116</xdr:colOff>
      <xdr:row>0</xdr:row>
      <xdr:rowOff>134933</xdr:rowOff>
    </xdr:from>
    <xdr:to>
      <xdr:col>2</xdr:col>
      <xdr:colOff>1291390</xdr:colOff>
      <xdr:row>4</xdr:row>
      <xdr:rowOff>153412</xdr:rowOff>
    </xdr:to>
    <xdr:pic>
      <xdr:nvPicPr>
        <xdr:cNvPr id="2" name="Imagen 1">
          <a:extLst>
            <a:ext uri="{FF2B5EF4-FFF2-40B4-BE49-F238E27FC236}">
              <a16:creationId xmlns:a16="http://schemas.microsoft.com/office/drawing/2014/main" id="{2D8A98A7-CD11-4F0D-8B92-21FF5AB19BA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8415"/>
        <a:stretch/>
      </xdr:blipFill>
      <xdr:spPr>
        <a:xfrm>
          <a:off x="1062116" y="134933"/>
          <a:ext cx="2648624" cy="847154"/>
        </a:xfrm>
        <a:prstGeom prst="rect">
          <a:avLst/>
        </a:prstGeom>
      </xdr:spPr>
    </xdr:pic>
    <xdr:clientData/>
  </xdr:twoCellAnchor>
  <xdr:twoCellAnchor editAs="oneCell">
    <xdr:from>
      <xdr:col>1</xdr:col>
      <xdr:colOff>0</xdr:colOff>
      <xdr:row>4</xdr:row>
      <xdr:rowOff>0</xdr:rowOff>
    </xdr:from>
    <xdr:to>
      <xdr:col>1</xdr:col>
      <xdr:colOff>304800</xdr:colOff>
      <xdr:row>5</xdr:row>
      <xdr:rowOff>114300</xdr:rowOff>
    </xdr:to>
    <xdr:sp macro="" textlink="">
      <xdr:nvSpPr>
        <xdr:cNvPr id="3" name="AutoShape 16" descr="Presidencia de la República">
          <a:hlinkClick xmlns:r="http://schemas.openxmlformats.org/officeDocument/2006/relationships" r:id="rId2"/>
          <a:extLst>
            <a:ext uri="{FF2B5EF4-FFF2-40B4-BE49-F238E27FC236}">
              <a16:creationId xmlns:a16="http://schemas.microsoft.com/office/drawing/2014/main" id="{84936E73-AD14-4D76-8061-B0A7CEDC3BB1}"/>
            </a:ext>
          </a:extLst>
        </xdr:cNvPr>
        <xdr:cNvSpPr>
          <a:spLocks noChangeAspect="1" noChangeArrowheads="1"/>
        </xdr:cNvSpPr>
      </xdr:nvSpPr>
      <xdr:spPr bwMode="auto">
        <a:xfrm>
          <a:off x="762000" y="82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E%20EPA%20JULI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lbarrero\Documents\Lorena%20Barrero\2022\INFORME%20DE%20EJECUCI&#211;N%20WEB%20SIC\INFORME%20EPA%20ENE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ÓN WEB"/>
      <sheetName val="EJECUCIÓN"/>
      <sheetName val="METAS"/>
      <sheetName val="TD-EPA"/>
      <sheetName val="TD-EPA RECURSO"/>
      <sheetName val="EPA - SIIF"/>
      <sheetName val="METAS EJEC. SIC - MINCIT"/>
    </sheetNames>
    <sheetDataSet>
      <sheetData sheetId="0"/>
      <sheetData sheetId="1"/>
      <sheetData sheetId="2">
        <row r="4">
          <cell r="D4" t="str">
            <v>JULIO - 2022</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ÓN"/>
      <sheetName val="METAS"/>
      <sheetName val="TD-EPA"/>
      <sheetName val="TD-EPA RECURSO"/>
      <sheetName val="EPA - SIIF"/>
      <sheetName val="METAS EJEC. SIC - MINCIT"/>
    </sheetNames>
    <sheetDataSet>
      <sheetData sheetId="0"/>
      <sheetData sheetId="1"/>
      <sheetData sheetId="2">
        <row r="6">
          <cell r="A6" t="str">
            <v>SALARIO</v>
          </cell>
        </row>
        <row r="7">
          <cell r="A7" t="str">
            <v>CONTRIBUCIONES INHERENTES A LA NÓMINA</v>
          </cell>
        </row>
        <row r="8">
          <cell r="A8" t="str">
            <v>REMUNERACIONES NO CONSTITUTIVAS DE FACTOR SALARIAL</v>
          </cell>
        </row>
        <row r="9">
          <cell r="A9" t="str">
            <v>OTROS GASTOS DE PERSONAL - DISTRIBUCIÓN PREVIO CONCEPTO DGPPN</v>
          </cell>
        </row>
        <row r="11">
          <cell r="A11" t="str">
            <v>ADQUISICIÓN DE BIENES  Y SERVICIOS</v>
          </cell>
        </row>
        <row r="13">
          <cell r="A13" t="str">
            <v>MESADAS PENSIONALES (DE PENSIONES)</v>
          </cell>
        </row>
        <row r="14">
          <cell r="A14" t="str">
            <v>INCAPACIDADES Y LICENCIAS DE MATERNIDAD Y PATERNIDAD (NO DE PENSIONES)</v>
          </cell>
        </row>
        <row r="15">
          <cell r="A15" t="str">
            <v>PLANES COMPLEMENTARIOS DE SALUD (NO DE PENSIONES).</v>
          </cell>
        </row>
        <row r="16">
          <cell r="A16" t="str">
            <v>A ORGANIZACIONES INTERNACIONALES</v>
          </cell>
        </row>
        <row r="17">
          <cell r="A17" t="str">
            <v>OTRAS TRANSFERENCIAS - DISTRIBUCIÓN PREVIO CONCEPTO DGPPN</v>
          </cell>
        </row>
        <row r="18">
          <cell r="A18" t="str">
            <v>SENTENCIAS Y CONCILIACIONES</v>
          </cell>
        </row>
        <row r="20">
          <cell r="A20" t="str">
            <v>IMPUESTOS</v>
          </cell>
        </row>
        <row r="21">
          <cell r="A21" t="str">
            <v>CUOTA DE FISCALIZACIÓN Y AUDITAJE</v>
          </cell>
        </row>
        <row r="24">
          <cell r="A24" t="str">
            <v>INCREMENTO DE LA COBERTURA DE LOS SERVICIOS DE LA RED NACIONAL DE PROTECCIÓN AL CONSUMIDOR EN EL TERRITORIO  NACIONAL</v>
          </cell>
        </row>
        <row r="25">
          <cell r="A25" t="str">
            <v>FORTALECIMIENTO DE LA FUNCIÓN JURISDICCIONAL DE LA SUPERINTENDENCIA DE INDUSTRIA Y COMERCIO A NIVEL  NACIONAL</v>
          </cell>
        </row>
        <row r="26">
          <cell r="A26" t="str">
            <v>FORTALECIMIENTO DE LA PROTECCIÓN DE DATOS PERSONALES A NIVEL  NACIONAL</v>
          </cell>
        </row>
        <row r="27">
          <cell r="A27" t="str">
            <v>FORTALECIMIENTO DEL RÉGIMEN DE PROTECCIÓN DE LA LIBRE COMPETENCIA ECONÓMICA EN LOS MERCADOS A NIVEL  NACIONAL</v>
          </cell>
        </row>
        <row r="28">
          <cell r="A28" t="str">
            <v>FORTALECIMIENTO DE LA ATENCIÓN Y PROMOCIÓN DE TRÁMITES Y SERVICIOS EN EL MARCO DEL SISTEMA DE PROPIEDAD INDUSTRIAL A NIVEL  NACIONAL</v>
          </cell>
        </row>
        <row r="29">
          <cell r="A29" t="str">
            <v>MEJORAMIENTO EN LA EJECUCIÓN DE LAS FUNCIONES ASIGNADAS EN MATERIA DE PROTECCIÓN AL CONSUMIDOR A NIVEL  NACIONAL</v>
          </cell>
        </row>
        <row r="30">
          <cell r="A30" t="str">
            <v>FORTALECIMIENTO DE LA FUNCIÓN DE INSPECCIÓN, CONTROL Y VIGILANCIA DE LA SUPERINTENDENCIA DE INDUSTRIA Y COMERCIO EN EL MARCO DEL SUBSISTEMA NACIONAL DE CALIDAD, EL RÉGIMEN DE CONTROL DE PRECIOS Y EL SECTOR VALUATORIO A NIVEL  NACIONAL</v>
          </cell>
        </row>
        <row r="32">
          <cell r="A32" t="str">
            <v>FORTALECIMIENTO DEL SISTEMA DE ATENCIÓN AL CIUDADANO DE LA SUPERINTENDENCIA DE INDUSTRIA Y COMERCIO A NIVEL  NACIONAL</v>
          </cell>
        </row>
        <row r="33">
          <cell r="A33" t="str">
            <v>MEJORAMIENTO DE LOS SISTEMAS DE INFORMACIÓN Y SERVICIOS TECNOLÓGICOS DE LA SUPERINTENDENCIA DE INDUSTRIA Y COMERCIO EN EL TERRITORIO  NACIONAL</v>
          </cell>
        </row>
        <row r="34">
          <cell r="A34" t="str">
            <v>MEJORAMIENTO EN LA CALIDAD DE LA GESTIÓN ESTRATÉGICA DE LA SUPERINTENDENCIA DE INDUSTRIA Y COMERCIO A NIVEL  NACIONAL</v>
          </cell>
        </row>
        <row r="37">
          <cell r="A37" t="str">
            <v>APORTES AL FONDO DE CONTINGENCIAS</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5D139-326B-4641-A517-C51F15567FED}">
  <sheetPr>
    <tabColor theme="7" tint="-0.249977111117893"/>
  </sheetPr>
  <dimension ref="A1:O43"/>
  <sheetViews>
    <sheetView tabSelected="1" zoomScale="80" zoomScaleNormal="80" workbookViewId="0">
      <pane xSplit="1" ySplit="7" topLeftCell="B8" activePane="bottomRight" state="frozen"/>
      <selection pane="topRight" activeCell="B1" sqref="B1"/>
      <selection pane="bottomLeft" activeCell="A2" sqref="A2"/>
      <selection pane="bottomRight" activeCell="D13" sqref="D13"/>
    </sheetView>
  </sheetViews>
  <sheetFormatPr baseColWidth="10" defaultRowHeight="15" x14ac:dyDescent="0.25"/>
  <cols>
    <col min="1" max="1" width="45.140625" style="77" customWidth="1"/>
    <col min="2" max="2" width="19.28515625" style="102" customWidth="1"/>
    <col min="3" max="3" width="20" style="77" bestFit="1" customWidth="1"/>
    <col min="4" max="4" width="19.42578125" style="77" bestFit="1" customWidth="1"/>
    <col min="5" max="5" width="16.5703125" style="77" bestFit="1" customWidth="1"/>
    <col min="6" max="6" width="20" style="104" bestFit="1" customWidth="1"/>
    <col min="7" max="7" width="14.85546875" style="77" bestFit="1" customWidth="1"/>
    <col min="8" max="8" width="19.42578125" style="104" bestFit="1" customWidth="1"/>
    <col min="9" max="9" width="20" style="104" bestFit="1" customWidth="1"/>
    <col min="10" max="10" width="19" style="104" bestFit="1" customWidth="1"/>
    <col min="11" max="11" width="11.7109375" style="105" bestFit="1" customWidth="1"/>
    <col min="12" max="12" width="19.42578125" style="104" bestFit="1" customWidth="1"/>
    <col min="13" max="13" width="18.7109375" style="105" bestFit="1" customWidth="1"/>
    <col min="14" max="14" width="23.5703125" style="104" bestFit="1" customWidth="1"/>
    <col min="15" max="15" width="15.140625" style="105" bestFit="1" customWidth="1"/>
    <col min="16" max="16384" width="11.42578125" style="77"/>
  </cols>
  <sheetData>
    <row r="1" spans="1:15" ht="29.25" customHeight="1" x14ac:dyDescent="0.25">
      <c r="A1" s="2"/>
      <c r="B1" s="3" t="s">
        <v>0</v>
      </c>
      <c r="C1" s="2"/>
      <c r="D1" s="2"/>
      <c r="E1" s="2"/>
      <c r="F1" s="75"/>
      <c r="G1" s="2"/>
      <c r="H1" s="75"/>
      <c r="I1" s="75"/>
      <c r="J1" s="75"/>
      <c r="K1" s="76"/>
      <c r="L1" s="75"/>
      <c r="M1" s="76"/>
      <c r="N1" s="75"/>
      <c r="O1" s="76"/>
    </row>
    <row r="2" spans="1:15" x14ac:dyDescent="0.25">
      <c r="A2" s="2"/>
      <c r="B2" s="2"/>
      <c r="C2" s="2"/>
      <c r="D2" s="2"/>
      <c r="E2" s="2"/>
      <c r="F2" s="75"/>
      <c r="G2" s="2"/>
      <c r="H2" s="75"/>
      <c r="I2" s="75"/>
      <c r="J2" s="75"/>
      <c r="K2" s="76"/>
      <c r="L2" s="75"/>
      <c r="M2" s="76"/>
      <c r="N2" s="75"/>
      <c r="O2" s="76"/>
    </row>
    <row r="3" spans="1:15" x14ac:dyDescent="0.25">
      <c r="A3" s="2"/>
      <c r="B3" s="4" t="s">
        <v>23</v>
      </c>
      <c r="C3" s="2"/>
      <c r="D3" s="2"/>
      <c r="E3" s="2"/>
      <c r="F3" s="75"/>
      <c r="G3" s="2"/>
      <c r="H3" s="75"/>
      <c r="I3" s="75"/>
      <c r="J3" s="75"/>
      <c r="K3" s="76"/>
      <c r="L3" s="75"/>
      <c r="M3" s="76"/>
      <c r="N3" s="75"/>
      <c r="O3" s="76"/>
    </row>
    <row r="4" spans="1:15" x14ac:dyDescent="0.25">
      <c r="A4" s="2"/>
      <c r="B4" s="5" t="str">
        <f>+[1]METAS!D4</f>
        <v>JULIO - 2022</v>
      </c>
      <c r="C4" s="2"/>
      <c r="D4" s="2"/>
      <c r="E4" s="2"/>
      <c r="F4" s="75"/>
      <c r="G4" s="2"/>
      <c r="H4" s="75"/>
      <c r="I4" s="75"/>
      <c r="J4" s="75"/>
      <c r="K4" s="76"/>
      <c r="L4" s="75"/>
      <c r="M4" s="76"/>
      <c r="N4" s="75"/>
      <c r="O4" s="76"/>
    </row>
    <row r="5" spans="1:15" x14ac:dyDescent="0.25">
      <c r="A5" s="2"/>
      <c r="B5" s="4" t="s">
        <v>3</v>
      </c>
      <c r="C5" s="2"/>
      <c r="D5" s="2"/>
      <c r="E5" s="2"/>
      <c r="F5" s="75"/>
      <c r="G5" s="2"/>
      <c r="H5" s="75"/>
      <c r="I5" s="75"/>
      <c r="J5" s="75"/>
      <c r="K5" s="76"/>
      <c r="L5" s="75"/>
      <c r="M5" s="76"/>
      <c r="N5" s="75"/>
      <c r="O5" s="76"/>
    </row>
    <row r="6" spans="1:15" x14ac:dyDescent="0.25">
      <c r="A6" s="2"/>
      <c r="B6" s="7"/>
      <c r="C6" s="2"/>
      <c r="D6" s="2"/>
      <c r="E6" s="2"/>
      <c r="F6" s="75"/>
      <c r="G6" s="2"/>
      <c r="H6" s="75"/>
      <c r="I6" s="75"/>
      <c r="J6" s="75"/>
      <c r="K6" s="76"/>
      <c r="L6" s="75"/>
      <c r="M6" s="76"/>
      <c r="N6" s="75"/>
      <c r="O6" s="76"/>
    </row>
    <row r="7" spans="1:15" ht="45" x14ac:dyDescent="0.25">
      <c r="A7" s="78" t="s">
        <v>8</v>
      </c>
      <c r="B7" s="79" t="s">
        <v>24</v>
      </c>
      <c r="C7" s="79" t="s">
        <v>25</v>
      </c>
      <c r="D7" s="79" t="s">
        <v>26</v>
      </c>
      <c r="E7" s="80" t="s">
        <v>27</v>
      </c>
      <c r="F7" s="79" t="s">
        <v>28</v>
      </c>
      <c r="G7" s="81" t="s">
        <v>29</v>
      </c>
      <c r="H7" s="79" t="s">
        <v>30</v>
      </c>
      <c r="I7" s="79" t="s">
        <v>31</v>
      </c>
      <c r="J7" s="82" t="s">
        <v>32</v>
      </c>
      <c r="K7" s="83" t="s">
        <v>33</v>
      </c>
      <c r="L7" s="82" t="s">
        <v>34</v>
      </c>
      <c r="M7" s="83" t="s">
        <v>35</v>
      </c>
      <c r="N7" s="82" t="s">
        <v>36</v>
      </c>
      <c r="O7" s="83" t="s">
        <v>37</v>
      </c>
    </row>
    <row r="8" spans="1:15" s="87" customFormat="1" ht="15.75" x14ac:dyDescent="0.25">
      <c r="A8" s="84" t="s">
        <v>14</v>
      </c>
      <c r="B8" s="85">
        <v>117572480833</v>
      </c>
      <c r="C8" s="85">
        <v>117572480833</v>
      </c>
      <c r="D8" s="85">
        <v>67118311318.629997</v>
      </c>
      <c r="E8" s="86">
        <v>0.20102155350077711</v>
      </c>
      <c r="F8" s="85">
        <v>50200557835.609993</v>
      </c>
      <c r="G8" s="86">
        <v>3.9193655541260038E-2</v>
      </c>
      <c r="H8" s="85">
        <v>104453093730.31</v>
      </c>
      <c r="I8" s="85">
        <v>50198681942.759995</v>
      </c>
      <c r="J8" s="85">
        <v>13119387102.689999</v>
      </c>
      <c r="K8" s="86">
        <v>0.22015468877139568</v>
      </c>
      <c r="L8" s="85">
        <v>50454169514.370003</v>
      </c>
      <c r="M8" s="86">
        <v>0.79897844649922301</v>
      </c>
      <c r="N8" s="85">
        <v>67371922997.390007</v>
      </c>
      <c r="O8" s="86">
        <v>0.96080634445874002</v>
      </c>
    </row>
    <row r="9" spans="1:15" s="87" customFormat="1" ht="15.75" x14ac:dyDescent="0.25">
      <c r="A9" s="88" t="s">
        <v>15</v>
      </c>
      <c r="B9" s="89">
        <v>67814484000</v>
      </c>
      <c r="C9" s="89">
        <v>67814484000</v>
      </c>
      <c r="D9" s="89">
        <v>37103312332.059998</v>
      </c>
      <c r="E9" s="90">
        <v>0.54712961219405576</v>
      </c>
      <c r="F9" s="89">
        <v>37010360555.059998</v>
      </c>
      <c r="G9" s="90">
        <v>0.54575893484731075</v>
      </c>
      <c r="H9" s="89">
        <v>64825036000</v>
      </c>
      <c r="I9" s="89">
        <v>37010360555.059998</v>
      </c>
      <c r="J9" s="89">
        <v>2989448000</v>
      </c>
      <c r="K9" s="90">
        <v>4.4082736071544837E-2</v>
      </c>
      <c r="L9" s="89">
        <v>30711171667.940002</v>
      </c>
      <c r="M9" s="90">
        <v>0.45287038780594424</v>
      </c>
      <c r="N9" s="89">
        <v>30804123444.940002</v>
      </c>
      <c r="O9" s="90">
        <v>0.45424106515268925</v>
      </c>
    </row>
    <row r="10" spans="1:15" x14ac:dyDescent="0.25">
      <c r="A10" s="91" t="str">
        <f>+'[2]TD-EPA'!A6</f>
        <v>SALARIO</v>
      </c>
      <c r="B10" s="92">
        <v>37494799000</v>
      </c>
      <c r="C10" s="93">
        <v>37494799000</v>
      </c>
      <c r="D10" s="93">
        <v>21400956529.5</v>
      </c>
      <c r="E10" s="94">
        <v>0.5707713362992024</v>
      </c>
      <c r="F10" s="92">
        <v>21355580396.5</v>
      </c>
      <c r="G10" s="94">
        <v>0.56956113823946619</v>
      </c>
      <c r="H10" s="92">
        <v>37494799000</v>
      </c>
      <c r="I10" s="92">
        <v>21355580396.5</v>
      </c>
      <c r="J10" s="92">
        <v>0</v>
      </c>
      <c r="K10" s="94">
        <v>0</v>
      </c>
      <c r="L10" s="92">
        <v>16093842470.5</v>
      </c>
      <c r="M10" s="94">
        <v>0.42922866370079754</v>
      </c>
      <c r="N10" s="92">
        <v>16139218603.5</v>
      </c>
      <c r="O10" s="94">
        <v>0.43043886176053375</v>
      </c>
    </row>
    <row r="11" spans="1:15" ht="28.5" x14ac:dyDescent="0.25">
      <c r="A11" s="91" t="str">
        <f>+'[2]TD-EPA'!A7</f>
        <v>CONTRIBUCIONES INHERENTES A LA NÓMINA</v>
      </c>
      <c r="B11" s="92">
        <v>14673167000</v>
      </c>
      <c r="C11" s="93">
        <v>14673167000</v>
      </c>
      <c r="D11" s="93">
        <v>8863965266.5599995</v>
      </c>
      <c r="E11" s="94">
        <v>0.60409353117564868</v>
      </c>
      <c r="F11" s="92">
        <v>8863869866.5599995</v>
      </c>
      <c r="G11" s="94">
        <v>0.60408702951176108</v>
      </c>
      <c r="H11" s="92">
        <v>14673167000</v>
      </c>
      <c r="I11" s="92">
        <v>8863869866.5599995</v>
      </c>
      <c r="J11" s="92">
        <v>0</v>
      </c>
      <c r="K11" s="94">
        <v>0</v>
      </c>
      <c r="L11" s="92">
        <v>5809201733.4400005</v>
      </c>
      <c r="M11" s="94">
        <v>0.39590646882435132</v>
      </c>
      <c r="N11" s="92">
        <v>5809297133.4400005</v>
      </c>
      <c r="O11" s="94">
        <v>0.39591297048823887</v>
      </c>
    </row>
    <row r="12" spans="1:15" ht="28.5" x14ac:dyDescent="0.25">
      <c r="A12" s="91" t="str">
        <f>+'[2]TD-EPA'!A8</f>
        <v>REMUNERACIONES NO CONSTITUTIVAS DE FACTOR SALARIAL</v>
      </c>
      <c r="B12" s="92">
        <v>12657070000</v>
      </c>
      <c r="C12" s="93">
        <v>12657070000</v>
      </c>
      <c r="D12" s="93">
        <v>6838390536</v>
      </c>
      <c r="E12" s="94">
        <v>0.54028227196341649</v>
      </c>
      <c r="F12" s="92">
        <v>6790910292</v>
      </c>
      <c r="G12" s="94">
        <v>0.5365309895576148</v>
      </c>
      <c r="H12" s="92">
        <v>12657070000</v>
      </c>
      <c r="I12" s="92">
        <v>6790910292</v>
      </c>
      <c r="J12" s="92">
        <v>0</v>
      </c>
      <c r="K12" s="94">
        <v>0</v>
      </c>
      <c r="L12" s="92">
        <v>5818679464</v>
      </c>
      <c r="M12" s="94">
        <v>0.45971772803658351</v>
      </c>
      <c r="N12" s="92">
        <v>5866159708</v>
      </c>
      <c r="O12" s="94">
        <v>0.46346901044238514</v>
      </c>
    </row>
    <row r="13" spans="1:15" ht="42.75" x14ac:dyDescent="0.25">
      <c r="A13" s="91" t="str">
        <f>+'[2]TD-EPA'!A9</f>
        <v>OTROS GASTOS DE PERSONAL - DISTRIBUCIÓN PREVIO CONCEPTO DGPPN</v>
      </c>
      <c r="B13" s="92">
        <v>2989448000</v>
      </c>
      <c r="C13" s="93">
        <v>2989448000</v>
      </c>
      <c r="D13" s="93">
        <v>0</v>
      </c>
      <c r="E13" s="94">
        <v>0</v>
      </c>
      <c r="F13" s="92">
        <v>0</v>
      </c>
      <c r="G13" s="94">
        <v>0</v>
      </c>
      <c r="H13" s="92">
        <v>0</v>
      </c>
      <c r="I13" s="92">
        <v>0</v>
      </c>
      <c r="J13" s="92">
        <v>2989448000</v>
      </c>
      <c r="K13" s="94">
        <v>1</v>
      </c>
      <c r="L13" s="92">
        <v>2989448000</v>
      </c>
      <c r="M13" s="94">
        <v>1</v>
      </c>
      <c r="N13" s="92">
        <v>2989448000</v>
      </c>
      <c r="O13" s="94">
        <v>1</v>
      </c>
    </row>
    <row r="14" spans="1:15" s="87" customFormat="1" ht="15" customHeight="1" x14ac:dyDescent="0.25">
      <c r="A14" s="88" t="s">
        <v>16</v>
      </c>
      <c r="B14" s="89">
        <v>38555699677</v>
      </c>
      <c r="C14" s="89">
        <v>38555699677</v>
      </c>
      <c r="D14" s="89">
        <v>27872018617.169998</v>
      </c>
      <c r="E14" s="90">
        <v>0.72290267977672729</v>
      </c>
      <c r="F14" s="89">
        <v>11263446184.24</v>
      </c>
      <c r="G14" s="90">
        <v>0.29213439980597966</v>
      </c>
      <c r="H14" s="89">
        <v>33932153447.310001</v>
      </c>
      <c r="I14" s="89">
        <v>11263446184.24</v>
      </c>
      <c r="J14" s="89">
        <v>4623546229.6899986</v>
      </c>
      <c r="K14" s="90">
        <v>0.11991861821789547</v>
      </c>
      <c r="L14" s="89">
        <v>10683681059.830002</v>
      </c>
      <c r="M14" s="90">
        <v>0.27709732022327271</v>
      </c>
      <c r="N14" s="89">
        <v>27292253492.760002</v>
      </c>
      <c r="O14" s="90">
        <v>0.70786560019402034</v>
      </c>
    </row>
    <row r="15" spans="1:15" x14ac:dyDescent="0.25">
      <c r="A15" s="91" t="str">
        <f>+'[2]TD-EPA'!A11</f>
        <v>ADQUISICIÓN DE BIENES  Y SERVICIOS</v>
      </c>
      <c r="B15" s="92">
        <v>38555699677</v>
      </c>
      <c r="C15" s="93">
        <v>38555699677</v>
      </c>
      <c r="D15" s="93">
        <v>27872018617.169998</v>
      </c>
      <c r="E15" s="94">
        <v>0.72290267977672729</v>
      </c>
      <c r="F15" s="92">
        <v>11263446184.24</v>
      </c>
      <c r="G15" s="94">
        <v>0.29213439980597966</v>
      </c>
      <c r="H15" s="92">
        <v>33932153447.310001</v>
      </c>
      <c r="I15" s="92">
        <v>11263446184.24</v>
      </c>
      <c r="J15" s="92">
        <v>4623546229.6899986</v>
      </c>
      <c r="K15" s="94">
        <v>0.11991861821789547</v>
      </c>
      <c r="L15" s="92">
        <v>10683681059.830002</v>
      </c>
      <c r="M15" s="94">
        <v>0.27709732022327271</v>
      </c>
      <c r="N15" s="92">
        <v>27292253492.760002</v>
      </c>
      <c r="O15" s="94">
        <v>0.70786560019402034</v>
      </c>
    </row>
    <row r="16" spans="1:15" s="87" customFormat="1" ht="15.75" x14ac:dyDescent="0.25">
      <c r="A16" s="88" t="s">
        <v>17</v>
      </c>
      <c r="B16" s="89">
        <v>10470282156</v>
      </c>
      <c r="C16" s="89">
        <v>10470282156</v>
      </c>
      <c r="D16" s="89">
        <v>2139877869.4000001</v>
      </c>
      <c r="E16" s="90">
        <v>0.20437633270214614</v>
      </c>
      <c r="F16" s="89">
        <v>1923648596.3099999</v>
      </c>
      <c r="G16" s="90">
        <v>0.18372461865391584</v>
      </c>
      <c r="H16" s="89">
        <v>5692466783</v>
      </c>
      <c r="I16" s="89">
        <v>1921772703.46</v>
      </c>
      <c r="J16" s="89">
        <v>4777815373</v>
      </c>
      <c r="K16" s="90">
        <v>0.45632154910572975</v>
      </c>
      <c r="L16" s="89">
        <v>8330404286.6000004</v>
      </c>
      <c r="M16" s="90">
        <v>0.79562366729785394</v>
      </c>
      <c r="N16" s="89">
        <v>8546633559.6900005</v>
      </c>
      <c r="O16" s="90">
        <v>0.81627538134608424</v>
      </c>
    </row>
    <row r="17" spans="1:15" x14ac:dyDescent="0.25">
      <c r="A17" s="91" t="str">
        <f>+'[2]TD-EPA'!A13</f>
        <v>MESADAS PENSIONALES (DE PENSIONES)</v>
      </c>
      <c r="B17" s="92">
        <v>460232000</v>
      </c>
      <c r="C17" s="93">
        <v>460232000</v>
      </c>
      <c r="D17" s="93">
        <v>239821339.40000001</v>
      </c>
      <c r="E17" s="94">
        <v>0.52108792826226769</v>
      </c>
      <c r="F17" s="92">
        <v>239821339.40000001</v>
      </c>
      <c r="G17" s="94">
        <v>0.52108792826226769</v>
      </c>
      <c r="H17" s="92">
        <v>460000000</v>
      </c>
      <c r="I17" s="92">
        <v>239805938.55000001</v>
      </c>
      <c r="J17" s="92">
        <v>232000</v>
      </c>
      <c r="K17" s="94">
        <v>5.0409358758191525E-4</v>
      </c>
      <c r="L17" s="92">
        <v>220410660.59999999</v>
      </c>
      <c r="M17" s="94">
        <v>0.47891207173773226</v>
      </c>
      <c r="N17" s="92">
        <v>220410660.59999999</v>
      </c>
      <c r="O17" s="94">
        <v>0.47891207173773226</v>
      </c>
    </row>
    <row r="18" spans="1:15" ht="42.75" x14ac:dyDescent="0.25">
      <c r="A18" s="91" t="str">
        <f>+'[2]TD-EPA'!A14</f>
        <v>INCAPACIDADES Y LICENCIAS DE MATERNIDAD Y PATERNIDAD (NO DE PENSIONES)</v>
      </c>
      <c r="B18" s="92">
        <v>144217000</v>
      </c>
      <c r="C18" s="93">
        <v>144217000</v>
      </c>
      <c r="D18" s="93">
        <v>48238404</v>
      </c>
      <c r="E18" s="94">
        <v>0.3344848665552605</v>
      </c>
      <c r="F18" s="92">
        <v>48238404</v>
      </c>
      <c r="G18" s="94">
        <v>0.3344848665552605</v>
      </c>
      <c r="H18" s="92">
        <v>144217000</v>
      </c>
      <c r="I18" s="92">
        <v>48238404</v>
      </c>
      <c r="J18" s="92">
        <v>0</v>
      </c>
      <c r="K18" s="94">
        <v>0</v>
      </c>
      <c r="L18" s="92">
        <v>95978596</v>
      </c>
      <c r="M18" s="94">
        <v>0.66551513344473956</v>
      </c>
      <c r="N18" s="92">
        <v>95978596</v>
      </c>
      <c r="O18" s="94">
        <v>0.66551513344473956</v>
      </c>
    </row>
    <row r="19" spans="1:15" ht="28.5" x14ac:dyDescent="0.25">
      <c r="A19" s="91" t="str">
        <f>+'[2]TD-EPA'!A15</f>
        <v>PLANES COMPLEMENTARIOS DE SALUD (NO DE PENSIONES).</v>
      </c>
      <c r="B19" s="92">
        <v>729812000</v>
      </c>
      <c r="C19" s="93">
        <v>729812000</v>
      </c>
      <c r="D19" s="93">
        <v>375449130</v>
      </c>
      <c r="E19" s="94">
        <v>0.51444636426915424</v>
      </c>
      <c r="F19" s="92">
        <v>375449130</v>
      </c>
      <c r="G19" s="94">
        <v>0.51444636426915424</v>
      </c>
      <c r="H19" s="92">
        <v>648325783</v>
      </c>
      <c r="I19" s="92">
        <v>375449130</v>
      </c>
      <c r="J19" s="92">
        <v>81486217</v>
      </c>
      <c r="K19" s="94">
        <v>0.1116537094484607</v>
      </c>
      <c r="L19" s="92">
        <v>354362870</v>
      </c>
      <c r="M19" s="94">
        <v>0.48555363573084576</v>
      </c>
      <c r="N19" s="92">
        <v>354362870</v>
      </c>
      <c r="O19" s="94">
        <v>0.48555363573084576</v>
      </c>
    </row>
    <row r="20" spans="1:15" x14ac:dyDescent="0.25">
      <c r="A20" s="91" t="str">
        <f>+'[2]TD-EPA'!A16</f>
        <v>A ORGANIZACIONES INTERNACIONALES</v>
      </c>
      <c r="B20" s="92">
        <v>347612000</v>
      </c>
      <c r="C20" s="93">
        <v>347612000</v>
      </c>
      <c r="D20" s="93">
        <v>347612000</v>
      </c>
      <c r="E20" s="94">
        <v>1</v>
      </c>
      <c r="F20" s="92">
        <v>243252575.91</v>
      </c>
      <c r="G20" s="94">
        <v>0.69978187148314785</v>
      </c>
      <c r="H20" s="92">
        <v>347612000</v>
      </c>
      <c r="I20" s="92">
        <v>243252575.91</v>
      </c>
      <c r="J20" s="92">
        <v>0</v>
      </c>
      <c r="K20" s="94">
        <v>0</v>
      </c>
      <c r="L20" s="92">
        <v>0</v>
      </c>
      <c r="M20" s="94">
        <v>0</v>
      </c>
      <c r="N20" s="92">
        <v>104359424.09</v>
      </c>
      <c r="O20" s="94">
        <v>0.30021812851685215</v>
      </c>
    </row>
    <row r="21" spans="1:15" ht="42.75" x14ac:dyDescent="0.25">
      <c r="A21" s="91" t="str">
        <f>+'[2]TD-EPA'!A17</f>
        <v>OTRAS TRANSFERENCIAS - DISTRIBUCIÓN PREVIO CONCEPTO DGPPN</v>
      </c>
      <c r="B21" s="92">
        <v>4696097156</v>
      </c>
      <c r="C21" s="93">
        <v>4696097156</v>
      </c>
      <c r="D21" s="93">
        <v>0</v>
      </c>
      <c r="E21" s="94">
        <v>0</v>
      </c>
      <c r="F21" s="92">
        <v>0</v>
      </c>
      <c r="G21" s="94">
        <v>0</v>
      </c>
      <c r="H21" s="92">
        <v>0</v>
      </c>
      <c r="I21" s="92">
        <v>0</v>
      </c>
      <c r="J21" s="92">
        <v>4696097156</v>
      </c>
      <c r="K21" s="94">
        <v>1</v>
      </c>
      <c r="L21" s="92">
        <v>4696097156</v>
      </c>
      <c r="M21" s="94">
        <v>1</v>
      </c>
      <c r="N21" s="92">
        <v>4696097156</v>
      </c>
      <c r="O21" s="94">
        <v>1</v>
      </c>
    </row>
    <row r="22" spans="1:15" x14ac:dyDescent="0.25">
      <c r="A22" s="91" t="str">
        <f>+'[2]TD-EPA'!A18</f>
        <v>SENTENCIAS Y CONCILIACIONES</v>
      </c>
      <c r="B22" s="92">
        <v>4092312000</v>
      </c>
      <c r="C22" s="93">
        <v>4092312000</v>
      </c>
      <c r="D22" s="93">
        <v>1128756996</v>
      </c>
      <c r="E22" s="94">
        <v>0.27582378762909571</v>
      </c>
      <c r="F22" s="92">
        <v>1016887147</v>
      </c>
      <c r="G22" s="94">
        <v>0.24848719916760989</v>
      </c>
      <c r="H22" s="92">
        <v>4092312000</v>
      </c>
      <c r="I22" s="92">
        <v>1015026655</v>
      </c>
      <c r="J22" s="92">
        <v>0</v>
      </c>
      <c r="K22" s="94">
        <v>0</v>
      </c>
      <c r="L22" s="92">
        <v>2963555004</v>
      </c>
      <c r="M22" s="94">
        <v>0.72417621237090424</v>
      </c>
      <c r="N22" s="92">
        <v>3075424853</v>
      </c>
      <c r="O22" s="94">
        <v>0.75151280083239014</v>
      </c>
    </row>
    <row r="23" spans="1:15" ht="30" x14ac:dyDescent="0.25">
      <c r="A23" s="88" t="s">
        <v>18</v>
      </c>
      <c r="B23" s="89">
        <v>708130000</v>
      </c>
      <c r="C23" s="89">
        <v>708130000</v>
      </c>
      <c r="D23" s="89">
        <v>3102500</v>
      </c>
      <c r="E23" s="90">
        <v>4.3812576786748198E-3</v>
      </c>
      <c r="F23" s="89">
        <v>3102500</v>
      </c>
      <c r="G23" s="90">
        <v>4.3812576786748198E-3</v>
      </c>
      <c r="H23" s="89">
        <v>3437500</v>
      </c>
      <c r="I23" s="89">
        <v>3102500</v>
      </c>
      <c r="J23" s="89">
        <v>704692500</v>
      </c>
      <c r="K23" s="90">
        <v>0.995145665343934</v>
      </c>
      <c r="L23" s="89">
        <v>705027500</v>
      </c>
      <c r="M23" s="90">
        <v>0.99561874232132519</v>
      </c>
      <c r="N23" s="89">
        <v>705027500</v>
      </c>
      <c r="O23" s="90">
        <v>0.99561874232132519</v>
      </c>
    </row>
    <row r="24" spans="1:15" x14ac:dyDescent="0.25">
      <c r="A24" s="91" t="str">
        <f>+'[2]TD-EPA'!A20</f>
        <v>IMPUESTOS</v>
      </c>
      <c r="B24" s="92">
        <v>56167000</v>
      </c>
      <c r="C24" s="93">
        <v>56167000</v>
      </c>
      <c r="D24" s="93">
        <v>3102500</v>
      </c>
      <c r="E24" s="94">
        <v>5.5237060907650397E-2</v>
      </c>
      <c r="F24" s="92">
        <v>3102500</v>
      </c>
      <c r="G24" s="94">
        <v>5.5237060907650397E-2</v>
      </c>
      <c r="H24" s="92">
        <v>3437500</v>
      </c>
      <c r="I24" s="92">
        <v>3102500</v>
      </c>
      <c r="J24" s="92">
        <v>52729500</v>
      </c>
      <c r="K24" s="94">
        <v>0.93879858279772821</v>
      </c>
      <c r="L24" s="92">
        <v>53064500</v>
      </c>
      <c r="M24" s="94">
        <v>0.94476293909234965</v>
      </c>
      <c r="N24" s="92">
        <v>53064500</v>
      </c>
      <c r="O24" s="94">
        <v>0.94476293909234965</v>
      </c>
    </row>
    <row r="25" spans="1:15" s="87" customFormat="1" ht="15.75" x14ac:dyDescent="0.25">
      <c r="A25" s="91" t="str">
        <f>+'[2]TD-EPA'!A21</f>
        <v>CUOTA DE FISCALIZACIÓN Y AUDITAJE</v>
      </c>
      <c r="B25" s="92">
        <v>651963000</v>
      </c>
      <c r="C25" s="93">
        <v>651963000</v>
      </c>
      <c r="D25" s="93">
        <v>0</v>
      </c>
      <c r="E25" s="94">
        <v>0</v>
      </c>
      <c r="F25" s="92">
        <v>0</v>
      </c>
      <c r="G25" s="94">
        <v>0</v>
      </c>
      <c r="H25" s="92">
        <v>0</v>
      </c>
      <c r="I25" s="92">
        <v>0</v>
      </c>
      <c r="J25" s="92">
        <v>651963000</v>
      </c>
      <c r="K25" s="94">
        <v>1</v>
      </c>
      <c r="L25" s="92">
        <v>651963000</v>
      </c>
      <c r="M25" s="94">
        <v>1</v>
      </c>
      <c r="N25" s="92">
        <v>651963000</v>
      </c>
      <c r="O25" s="94">
        <v>1</v>
      </c>
    </row>
    <row r="26" spans="1:15" s="87" customFormat="1" ht="15.75" x14ac:dyDescent="0.25">
      <c r="A26" s="88" t="s">
        <v>19</v>
      </c>
      <c r="B26" s="89">
        <v>23885000</v>
      </c>
      <c r="C26" s="89">
        <v>23885000</v>
      </c>
      <c r="D26" s="89">
        <v>0</v>
      </c>
      <c r="E26" s="90">
        <v>0</v>
      </c>
      <c r="F26" s="89">
        <v>0</v>
      </c>
      <c r="G26" s="90">
        <v>0</v>
      </c>
      <c r="H26" s="89">
        <v>0</v>
      </c>
      <c r="I26" s="89">
        <v>0</v>
      </c>
      <c r="J26" s="89">
        <v>23885000</v>
      </c>
      <c r="K26" s="90">
        <v>1</v>
      </c>
      <c r="L26" s="89">
        <v>23885000</v>
      </c>
      <c r="M26" s="90">
        <v>1</v>
      </c>
      <c r="N26" s="89">
        <v>23885000</v>
      </c>
      <c r="O26" s="90">
        <v>1</v>
      </c>
    </row>
    <row r="27" spans="1:15" x14ac:dyDescent="0.25">
      <c r="A27" s="91" t="str">
        <f>+'[2]TD-EPA'!A37</f>
        <v>APORTES AL FONDO DE CONTINGENCIAS</v>
      </c>
      <c r="B27" s="92">
        <v>23885000</v>
      </c>
      <c r="C27" s="93">
        <v>23885000</v>
      </c>
      <c r="D27" s="93">
        <v>0</v>
      </c>
      <c r="E27" s="94">
        <v>0</v>
      </c>
      <c r="F27" s="92">
        <v>0</v>
      </c>
      <c r="G27" s="94">
        <v>0</v>
      </c>
      <c r="H27" s="92">
        <v>0</v>
      </c>
      <c r="I27" s="92">
        <v>0</v>
      </c>
      <c r="J27" s="92">
        <v>23885000</v>
      </c>
      <c r="K27" s="94">
        <v>1</v>
      </c>
      <c r="L27" s="92">
        <v>23885000</v>
      </c>
      <c r="M27" s="94">
        <v>1</v>
      </c>
      <c r="N27" s="92">
        <v>23885000</v>
      </c>
      <c r="O27" s="94">
        <v>1</v>
      </c>
    </row>
    <row r="28" spans="1:15" x14ac:dyDescent="0.25">
      <c r="A28" s="84" t="s">
        <v>38</v>
      </c>
      <c r="B28" s="85">
        <v>143447151920</v>
      </c>
      <c r="C28" s="85">
        <v>143447151920</v>
      </c>
      <c r="D28" s="85">
        <v>129975957252.95001</v>
      </c>
      <c r="E28" s="86">
        <v>0.90608949367943659</v>
      </c>
      <c r="F28" s="85">
        <v>60284559998.499992</v>
      </c>
      <c r="G28" s="86">
        <v>0.42025623507757404</v>
      </c>
      <c r="H28" s="85">
        <v>132670318067.69</v>
      </c>
      <c r="I28" s="85">
        <v>60274822046.079994</v>
      </c>
      <c r="J28" s="85">
        <v>10776833852.310001</v>
      </c>
      <c r="K28" s="86">
        <v>7.5127555396291207E-2</v>
      </c>
      <c r="L28" s="85">
        <v>13471194667.049999</v>
      </c>
      <c r="M28" s="86">
        <v>9.3910506320563553E-2</v>
      </c>
      <c r="N28" s="85">
        <v>83162591921.5</v>
      </c>
      <c r="O28" s="86">
        <v>0.57974376492242596</v>
      </c>
    </row>
    <row r="29" spans="1:15" ht="57" x14ac:dyDescent="0.25">
      <c r="A29" s="91" t="str">
        <f>+'[2]TD-EPA'!A24</f>
        <v>INCREMENTO DE LA COBERTURA DE LOS SERVICIOS DE LA RED NACIONAL DE PROTECCIÓN AL CONSUMIDOR EN EL TERRITORIO  NACIONAL</v>
      </c>
      <c r="B29" s="92">
        <v>31670516167</v>
      </c>
      <c r="C29" s="93">
        <v>31670516167</v>
      </c>
      <c r="D29" s="93">
        <v>30044143923</v>
      </c>
      <c r="E29" s="94">
        <v>0.94864711912416999</v>
      </c>
      <c r="F29" s="92">
        <v>15042334503.4</v>
      </c>
      <c r="G29" s="94">
        <v>0.4749633515311566</v>
      </c>
      <c r="H29" s="92">
        <v>30992774975</v>
      </c>
      <c r="I29" s="92">
        <v>15042286841.4</v>
      </c>
      <c r="J29" s="92">
        <v>677741192</v>
      </c>
      <c r="K29" s="94">
        <v>2.1399752009921197E-2</v>
      </c>
      <c r="L29" s="92">
        <v>1626372244</v>
      </c>
      <c r="M29" s="94">
        <v>5.135288087583003E-2</v>
      </c>
      <c r="N29" s="92">
        <v>16628181663.6</v>
      </c>
      <c r="O29" s="94">
        <v>0.52503664846884335</v>
      </c>
    </row>
    <row r="30" spans="1:15" ht="57" x14ac:dyDescent="0.25">
      <c r="A30" s="91" t="str">
        <f>+'[2]TD-EPA'!A25</f>
        <v>FORTALECIMIENTO DE LA FUNCIÓN JURISDICCIONAL DE LA SUPERINTENDENCIA DE INDUSTRIA Y COMERCIO A NIVEL  NACIONAL</v>
      </c>
      <c r="B30" s="92">
        <v>2407734381</v>
      </c>
      <c r="C30" s="93">
        <v>2407734381</v>
      </c>
      <c r="D30" s="93">
        <v>2309949420</v>
      </c>
      <c r="E30" s="94">
        <v>0.95938714761410382</v>
      </c>
      <c r="F30" s="92">
        <v>1155700598.71</v>
      </c>
      <c r="G30" s="94">
        <v>0.47999505586243485</v>
      </c>
      <c r="H30" s="92">
        <v>2390182965</v>
      </c>
      <c r="I30" s="92">
        <v>1155700598.71</v>
      </c>
      <c r="J30" s="92">
        <v>17551416</v>
      </c>
      <c r="K30" s="94">
        <v>7.289598112857616E-3</v>
      </c>
      <c r="L30" s="92">
        <v>97784961</v>
      </c>
      <c r="M30" s="94">
        <v>4.0612852385896132E-2</v>
      </c>
      <c r="N30" s="92">
        <v>1252033782.29</v>
      </c>
      <c r="O30" s="94">
        <v>0.52000494413756515</v>
      </c>
    </row>
    <row r="31" spans="1:15" ht="42.75" x14ac:dyDescent="0.25">
      <c r="A31" s="91" t="str">
        <f>+'[2]TD-EPA'!A26</f>
        <v>FORTALECIMIENTO DE LA PROTECCIÓN DE DATOS PERSONALES A NIVEL  NACIONAL</v>
      </c>
      <c r="B31" s="92">
        <v>6486410011</v>
      </c>
      <c r="C31" s="93">
        <v>6486410011</v>
      </c>
      <c r="D31" s="93">
        <v>6398846777</v>
      </c>
      <c r="E31" s="94">
        <v>0.98650050893306074</v>
      </c>
      <c r="F31" s="92">
        <v>3215497200.3899999</v>
      </c>
      <c r="G31" s="94">
        <v>0.49572832968267322</v>
      </c>
      <c r="H31" s="92">
        <v>6442941860</v>
      </c>
      <c r="I31" s="92">
        <v>3215497200.3899999</v>
      </c>
      <c r="J31" s="92">
        <v>43468151</v>
      </c>
      <c r="K31" s="94">
        <v>6.7014189553673588E-3</v>
      </c>
      <c r="L31" s="92">
        <v>87563234</v>
      </c>
      <c r="M31" s="94">
        <v>1.3499491066939278E-2</v>
      </c>
      <c r="N31" s="92">
        <v>3270912810.6100001</v>
      </c>
      <c r="O31" s="94">
        <v>0.50427167031732678</v>
      </c>
    </row>
    <row r="32" spans="1:15" ht="57" x14ac:dyDescent="0.25">
      <c r="A32" s="91" t="str">
        <f>+'[2]TD-EPA'!A27</f>
        <v>FORTALECIMIENTO DEL RÉGIMEN DE PROTECCIÓN DE LA LIBRE COMPETENCIA ECONÓMICA EN LOS MERCADOS A NIVEL  NACIONAL</v>
      </c>
      <c r="B32" s="92">
        <v>9232373327</v>
      </c>
      <c r="C32" s="93">
        <v>9232373327</v>
      </c>
      <c r="D32" s="93">
        <v>9012714174</v>
      </c>
      <c r="E32" s="94">
        <v>0.97620772631045927</v>
      </c>
      <c r="F32" s="92">
        <v>4489539384.1999998</v>
      </c>
      <c r="G32" s="94">
        <v>0.48628226190446378</v>
      </c>
      <c r="H32" s="92">
        <v>9110565036</v>
      </c>
      <c r="I32" s="92">
        <v>4489539384.1999998</v>
      </c>
      <c r="J32" s="92">
        <v>121808291</v>
      </c>
      <c r="K32" s="94">
        <v>1.3193605445283788E-2</v>
      </c>
      <c r="L32" s="92">
        <v>219659153</v>
      </c>
      <c r="M32" s="94">
        <v>2.379227368954076E-2</v>
      </c>
      <c r="N32" s="92">
        <v>4742833942.8000002</v>
      </c>
      <c r="O32" s="94">
        <v>0.51371773809553622</v>
      </c>
    </row>
    <row r="33" spans="1:15" ht="71.25" x14ac:dyDescent="0.25">
      <c r="A33" s="91" t="str">
        <f>+'[2]TD-EPA'!A28</f>
        <v>FORTALECIMIENTO DE LA ATENCIÓN Y PROMOCIÓN DE TRÁMITES Y SERVICIOS EN EL MARCO DEL SISTEMA DE PROPIEDAD INDUSTRIAL A NIVEL  NACIONAL</v>
      </c>
      <c r="B33" s="92">
        <v>8854608251</v>
      </c>
      <c r="C33" s="93">
        <v>8854608251</v>
      </c>
      <c r="D33" s="93">
        <v>8706405514</v>
      </c>
      <c r="E33" s="94">
        <v>0.98326264327015678</v>
      </c>
      <c r="F33" s="92">
        <v>3923938370.1199999</v>
      </c>
      <c r="G33" s="94">
        <v>0.443152114570043</v>
      </c>
      <c r="H33" s="92">
        <v>8825798602</v>
      </c>
      <c r="I33" s="92">
        <v>3923938370.1199999</v>
      </c>
      <c r="J33" s="92">
        <v>28809649</v>
      </c>
      <c r="K33" s="94">
        <v>3.2536333831309099E-3</v>
      </c>
      <c r="L33" s="92">
        <v>148202737</v>
      </c>
      <c r="M33" s="94">
        <v>1.6737356729843202E-2</v>
      </c>
      <c r="N33" s="92">
        <v>4930669880.8800001</v>
      </c>
      <c r="O33" s="94">
        <v>0.556847885429957</v>
      </c>
    </row>
    <row r="34" spans="1:15" ht="57" x14ac:dyDescent="0.25">
      <c r="A34" s="91" t="str">
        <f>+'[2]TD-EPA'!A29</f>
        <v>MEJORAMIENTO EN LA EJECUCIÓN DE LAS FUNCIONES ASIGNADAS EN MATERIA DE PROTECCIÓN AL CONSUMIDOR A NIVEL  NACIONAL</v>
      </c>
      <c r="B34" s="92">
        <v>7315802173</v>
      </c>
      <c r="C34" s="93">
        <v>7315802173</v>
      </c>
      <c r="D34" s="93">
        <v>7246113639</v>
      </c>
      <c r="E34" s="94">
        <v>0.99047424570101206</v>
      </c>
      <c r="F34" s="92">
        <v>3419281436.2199998</v>
      </c>
      <c r="G34" s="94">
        <v>0.46738298212044882</v>
      </c>
      <c r="H34" s="92">
        <v>7288781438</v>
      </c>
      <c r="I34" s="92">
        <v>3409591145.8000002</v>
      </c>
      <c r="J34" s="92">
        <v>27020735</v>
      </c>
      <c r="K34" s="94">
        <v>3.6934753511684384E-3</v>
      </c>
      <c r="L34" s="92">
        <v>69688534</v>
      </c>
      <c r="M34" s="94">
        <v>9.5257542989879308E-3</v>
      </c>
      <c r="N34" s="92">
        <v>3896520736.7800002</v>
      </c>
      <c r="O34" s="94">
        <v>0.53261701787955118</v>
      </c>
    </row>
    <row r="35" spans="1:15" ht="99.75" x14ac:dyDescent="0.25">
      <c r="A35" s="91" t="str">
        <f>+'[2]TD-EPA'!A30</f>
        <v>FORTALECIMIENTO DE LA FUNCIÓN DE INSPECCIÓN, CONTROL Y VIGILANCIA DE LA SUPERINTENDENCIA DE INDUSTRIA Y COMERCIO EN EL MARCO DEL SUBSISTEMA NACIONAL DE CALIDAD, EL RÉGIMEN DE CONTROL DE PRECIOS Y EL SECTOR VALUATORIO A NIVEL  NACIONAL</v>
      </c>
      <c r="B35" s="92">
        <v>6167192184</v>
      </c>
      <c r="C35" s="93">
        <v>6167192184</v>
      </c>
      <c r="D35" s="93">
        <v>5766031449</v>
      </c>
      <c r="E35" s="94">
        <v>0.93495245112666336</v>
      </c>
      <c r="F35" s="92">
        <v>2946418950.4200001</v>
      </c>
      <c r="G35" s="94">
        <v>0.47775695365292997</v>
      </c>
      <c r="H35" s="92">
        <v>6088297688</v>
      </c>
      <c r="I35" s="92">
        <v>2946418950.4200001</v>
      </c>
      <c r="J35" s="92">
        <v>78894496</v>
      </c>
      <c r="K35" s="94">
        <v>1.2792611880116496E-2</v>
      </c>
      <c r="L35" s="92">
        <v>401160735</v>
      </c>
      <c r="M35" s="94">
        <v>6.5047548873336677E-2</v>
      </c>
      <c r="N35" s="92">
        <v>3220773233.5799999</v>
      </c>
      <c r="O35" s="94">
        <v>0.52224304634706997</v>
      </c>
    </row>
    <row r="36" spans="1:15" ht="57" x14ac:dyDescent="0.25">
      <c r="A36" s="91" t="str">
        <f>+'[2]TD-EPA'!A32</f>
        <v>FORTALECIMIENTO DEL SISTEMA DE ATENCIÓN AL CIUDADANO DE LA SUPERINTENDENCIA DE INDUSTRIA Y COMERCIO A NIVEL  NACIONAL</v>
      </c>
      <c r="B36" s="92">
        <v>30499635895</v>
      </c>
      <c r="C36" s="93">
        <v>30499635895</v>
      </c>
      <c r="D36" s="93">
        <v>26521375411.880001</v>
      </c>
      <c r="E36" s="94">
        <v>0.86956367292987324</v>
      </c>
      <c r="F36" s="92">
        <v>10694477917.91</v>
      </c>
      <c r="G36" s="94">
        <v>0.35064280618717858</v>
      </c>
      <c r="H36" s="92">
        <v>27027270947.619999</v>
      </c>
      <c r="I36" s="92">
        <v>10694477917.91</v>
      </c>
      <c r="J36" s="92">
        <v>3472364947.3800011</v>
      </c>
      <c r="K36" s="94">
        <v>0.11384939018072829</v>
      </c>
      <c r="L36" s="92">
        <v>3978260483.1199989</v>
      </c>
      <c r="M36" s="94">
        <v>0.13043632707012678</v>
      </c>
      <c r="N36" s="92">
        <v>19805157977.09</v>
      </c>
      <c r="O36" s="94">
        <v>0.64935719381282142</v>
      </c>
    </row>
    <row r="37" spans="1:15" ht="85.5" x14ac:dyDescent="0.25">
      <c r="A37" s="91" t="str">
        <f>+'[2]TD-EPA'!A33</f>
        <v>MEJORAMIENTO DE LOS SISTEMAS DE INFORMACIÓN Y SERVICIOS TECNOLÓGICOS DE LA SUPERINTENDENCIA DE INDUSTRIA Y COMERCIO EN EL TERRITORIO  NACIONAL</v>
      </c>
      <c r="B37" s="92">
        <v>37420081699</v>
      </c>
      <c r="C37" s="93">
        <v>37420081699</v>
      </c>
      <c r="D37" s="93">
        <v>30627247931.07</v>
      </c>
      <c r="E37" s="94">
        <v>0.81847089959422703</v>
      </c>
      <c r="F37" s="92">
        <v>13827816353.129999</v>
      </c>
      <c r="G37" s="94">
        <v>0.36952929350497726</v>
      </c>
      <c r="H37" s="92">
        <v>31129402495.07</v>
      </c>
      <c r="I37" s="92">
        <v>13827816353.129999</v>
      </c>
      <c r="J37" s="92">
        <v>6290679203.9300003</v>
      </c>
      <c r="K37" s="94">
        <v>0.16810971324250504</v>
      </c>
      <c r="L37" s="92">
        <v>6792833767.9300003</v>
      </c>
      <c r="M37" s="94">
        <v>0.18152910040577303</v>
      </c>
      <c r="N37" s="92">
        <v>23592265345.870003</v>
      </c>
      <c r="O37" s="94">
        <v>0.63047070649502279</v>
      </c>
    </row>
    <row r="38" spans="1:15" ht="57" x14ac:dyDescent="0.25">
      <c r="A38" s="91" t="str">
        <f>+'[2]TD-EPA'!A34</f>
        <v>MEJORAMIENTO EN LA CALIDAD DE LA GESTIÓN ESTRATÉGICA DE LA SUPERINTENDENCIA DE INDUSTRIA Y COMERCIO A NIVEL  NACIONAL</v>
      </c>
      <c r="B38" s="92">
        <v>3392797832</v>
      </c>
      <c r="C38" s="93">
        <v>3392797832</v>
      </c>
      <c r="D38" s="93">
        <v>3343129014</v>
      </c>
      <c r="E38" s="94">
        <v>0.9853605135173289</v>
      </c>
      <c r="F38" s="92">
        <v>1569555284</v>
      </c>
      <c r="G38" s="94">
        <v>0.46261385491241375</v>
      </c>
      <c r="H38" s="92">
        <v>3374302061</v>
      </c>
      <c r="I38" s="92">
        <v>1569555284</v>
      </c>
      <c r="J38" s="92">
        <v>18495771</v>
      </c>
      <c r="K38" s="94">
        <v>5.4514804346880398E-3</v>
      </c>
      <c r="L38" s="92">
        <v>49668818</v>
      </c>
      <c r="M38" s="94">
        <v>1.4639486482671155E-2</v>
      </c>
      <c r="N38" s="92">
        <v>1823242548</v>
      </c>
      <c r="O38" s="94">
        <v>0.5373861450875862</v>
      </c>
    </row>
    <row r="39" spans="1:15" s="97" customFormat="1" x14ac:dyDescent="0.25">
      <c r="A39" s="95" t="s">
        <v>21</v>
      </c>
      <c r="B39" s="96">
        <v>261019632753</v>
      </c>
      <c r="C39" s="96">
        <v>261019632753</v>
      </c>
      <c r="D39" s="96">
        <v>197094268571.58002</v>
      </c>
      <c r="E39" s="86">
        <v>0.75509365518910276</v>
      </c>
      <c r="F39" s="96">
        <v>110485117834.10999</v>
      </c>
      <c r="G39" s="86">
        <v>0.42328278784554429</v>
      </c>
      <c r="H39" s="96">
        <v>237123411798</v>
      </c>
      <c r="I39" s="96">
        <v>110473503988.84</v>
      </c>
      <c r="J39" s="96">
        <v>23896220955</v>
      </c>
      <c r="K39" s="86">
        <v>9.1549515655064653E-2</v>
      </c>
      <c r="L39" s="96">
        <v>63925364181.419998</v>
      </c>
      <c r="M39" s="86">
        <v>0.24490634481089729</v>
      </c>
      <c r="N39" s="96">
        <v>150534514918.89001</v>
      </c>
      <c r="O39" s="86">
        <v>0.57671721215445571</v>
      </c>
    </row>
    <row r="40" spans="1:15" x14ac:dyDescent="0.25">
      <c r="A40" s="97"/>
      <c r="B40" s="98">
        <v>120524749753</v>
      </c>
      <c r="C40" s="99">
        <v>120524749753</v>
      </c>
      <c r="D40" s="99">
        <v>144410553377.03003</v>
      </c>
      <c r="E40" s="100">
        <v>0.75509365518910276</v>
      </c>
      <c r="F40" s="98">
        <v>105563867594.90999</v>
      </c>
      <c r="G40" s="100">
        <v>0.42328278784554429</v>
      </c>
      <c r="H40" s="98">
        <v>128111858363.92</v>
      </c>
      <c r="I40" s="98">
        <v>106201130947.37999</v>
      </c>
      <c r="J40" s="98">
        <v>0</v>
      </c>
      <c r="K40" s="100">
        <v>9.1549515655064653E-2</v>
      </c>
      <c r="L40" s="98">
        <v>0</v>
      </c>
      <c r="M40" s="101">
        <v>0.24490634481089729</v>
      </c>
      <c r="N40" s="98">
        <v>0</v>
      </c>
      <c r="O40" s="100">
        <v>0.57671721215445571</v>
      </c>
    </row>
    <row r="41" spans="1:15" x14ac:dyDescent="0.25">
      <c r="C41" s="102"/>
      <c r="F41" s="103"/>
    </row>
    <row r="43" spans="1:15" x14ac:dyDescent="0.25">
      <c r="C43" s="102"/>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A6EC0-B682-4E19-82D8-3D040AB2ED23}">
  <sheetPr>
    <tabColor rgb="FF00B0F0"/>
  </sheetPr>
  <dimension ref="A1:M76"/>
  <sheetViews>
    <sheetView topLeftCell="A13" zoomScale="80" zoomScaleNormal="80" workbookViewId="0">
      <selection activeCell="D27" sqref="D27"/>
    </sheetView>
  </sheetViews>
  <sheetFormatPr baseColWidth="10" defaultRowHeight="15" x14ac:dyDescent="0.25"/>
  <cols>
    <col min="1" max="1" width="11.42578125" style="1"/>
    <col min="2" max="2" width="24.85546875" style="6" bestFit="1" customWidth="1"/>
    <col min="3" max="9" width="20.140625" style="6" customWidth="1"/>
    <col min="10" max="10" width="18" style="1" bestFit="1" customWidth="1"/>
    <col min="11" max="11" width="17.5703125" style="1" bestFit="1" customWidth="1"/>
    <col min="12" max="12" width="17.85546875" style="1" bestFit="1" customWidth="1"/>
    <col min="13" max="13" width="11.42578125" style="1"/>
    <col min="14" max="16384" width="11.42578125" style="6"/>
  </cols>
  <sheetData>
    <row r="1" spans="1:13" s="1" customFormat="1" ht="20.25" x14ac:dyDescent="0.25">
      <c r="B1" s="2"/>
      <c r="D1" s="3" t="s">
        <v>0</v>
      </c>
    </row>
    <row r="2" spans="1:13" s="1" customFormat="1" x14ac:dyDescent="0.25">
      <c r="B2" s="2"/>
      <c r="D2" s="2"/>
    </row>
    <row r="3" spans="1:13" s="1" customFormat="1" x14ac:dyDescent="0.25">
      <c r="B3" s="2"/>
      <c r="D3" s="4" t="s">
        <v>1</v>
      </c>
    </row>
    <row r="4" spans="1:13" s="1" customFormat="1" x14ac:dyDescent="0.25">
      <c r="B4" s="2"/>
      <c r="D4" s="5" t="s">
        <v>2</v>
      </c>
    </row>
    <row r="5" spans="1:13" s="1" customFormat="1" x14ac:dyDescent="0.25">
      <c r="B5" s="6"/>
      <c r="D5" s="4" t="s">
        <v>3</v>
      </c>
    </row>
    <row r="6" spans="1:13" s="1" customFormat="1" x14ac:dyDescent="0.25">
      <c r="B6" s="2"/>
      <c r="D6" s="7"/>
    </row>
    <row r="7" spans="1:13" s="1" customFormat="1" x14ac:dyDescent="0.25"/>
    <row r="8" spans="1:13" x14ac:dyDescent="0.25">
      <c r="B8" s="8" t="s">
        <v>4</v>
      </c>
      <c r="C8" s="8"/>
      <c r="D8" s="8"/>
      <c r="E8" s="8"/>
      <c r="F8" s="8"/>
      <c r="G8" s="8"/>
      <c r="H8" s="8"/>
      <c r="I8" s="8"/>
    </row>
    <row r="9" spans="1:13" ht="15.75" customHeight="1" thickBot="1" x14ac:dyDescent="0.3">
      <c r="B9" s="8"/>
      <c r="C9" s="8"/>
      <c r="D9" s="8"/>
      <c r="E9" s="8"/>
      <c r="F9" s="8"/>
      <c r="G9" s="8"/>
      <c r="H9" s="8"/>
      <c r="I9" s="8"/>
      <c r="J9" s="9"/>
    </row>
    <row r="10" spans="1:13" s="17" customFormat="1" ht="17.25" thickBot="1" x14ac:dyDescent="0.35">
      <c r="A10" s="10"/>
      <c r="B10" s="10"/>
      <c r="C10" s="10"/>
      <c r="D10" s="10"/>
      <c r="E10" s="11" t="s">
        <v>5</v>
      </c>
      <c r="F10" s="12"/>
      <c r="G10" s="13" t="s">
        <v>6</v>
      </c>
      <c r="H10" s="14"/>
      <c r="I10" s="15" t="s">
        <v>7</v>
      </c>
      <c r="J10" s="16"/>
      <c r="K10" s="10"/>
      <c r="L10" s="10"/>
      <c r="M10" s="10"/>
    </row>
    <row r="11" spans="1:13" s="17" customFormat="1" ht="17.25" thickBot="1" x14ac:dyDescent="0.35">
      <c r="A11" s="10"/>
      <c r="B11" s="18" t="s">
        <v>8</v>
      </c>
      <c r="C11" s="18" t="s">
        <v>9</v>
      </c>
      <c r="D11" s="18" t="s">
        <v>10</v>
      </c>
      <c r="E11" s="19" t="s">
        <v>11</v>
      </c>
      <c r="F11" s="19" t="s">
        <v>12</v>
      </c>
      <c r="G11" s="20" t="s">
        <v>11</v>
      </c>
      <c r="H11" s="21" t="s">
        <v>12</v>
      </c>
      <c r="I11" s="22"/>
      <c r="J11" s="23" t="s">
        <v>13</v>
      </c>
      <c r="K11" s="10"/>
      <c r="L11" s="10"/>
      <c r="M11" s="10"/>
    </row>
    <row r="12" spans="1:13" s="17" customFormat="1" ht="16.5" x14ac:dyDescent="0.3">
      <c r="A12" s="10"/>
      <c r="B12" s="24" t="s">
        <v>14</v>
      </c>
      <c r="C12" s="25">
        <v>117572480833</v>
      </c>
      <c r="D12" s="25">
        <v>117572480833</v>
      </c>
      <c r="E12" s="25">
        <v>67118311318.629997</v>
      </c>
      <c r="F12" s="26">
        <v>0.57086752650873185</v>
      </c>
      <c r="G12" s="27">
        <v>76773339413.182358</v>
      </c>
      <c r="H12" s="28">
        <v>0.65298732211180643</v>
      </c>
      <c r="I12" s="28">
        <v>0.87423983158280405</v>
      </c>
      <c r="J12" s="29">
        <v>9655028094.5523605</v>
      </c>
      <c r="K12" s="10"/>
      <c r="L12" s="10"/>
      <c r="M12" s="10"/>
    </row>
    <row r="13" spans="1:13" s="17" customFormat="1" ht="16.5" x14ac:dyDescent="0.3">
      <c r="A13" s="10"/>
      <c r="B13" s="30" t="s">
        <v>15</v>
      </c>
      <c r="C13" s="31">
        <v>67814484000</v>
      </c>
      <c r="D13" s="31">
        <v>67814484000</v>
      </c>
      <c r="E13" s="31">
        <v>37103312332.059998</v>
      </c>
      <c r="F13" s="32">
        <v>0.54712961219405576</v>
      </c>
      <c r="G13" s="33"/>
      <c r="H13" s="34"/>
      <c r="I13" s="34"/>
      <c r="J13" s="35"/>
      <c r="K13" s="36"/>
      <c r="L13" s="10"/>
      <c r="M13" s="10"/>
    </row>
    <row r="14" spans="1:13" s="17" customFormat="1" ht="16.5" x14ac:dyDescent="0.3">
      <c r="A14" s="10"/>
      <c r="B14" s="30" t="s">
        <v>16</v>
      </c>
      <c r="C14" s="31">
        <v>38555699677</v>
      </c>
      <c r="D14" s="31">
        <v>38555699677</v>
      </c>
      <c r="E14" s="31">
        <v>27872018617.169998</v>
      </c>
      <c r="F14" s="32">
        <v>0.72290267977672729</v>
      </c>
      <c r="G14" s="33"/>
      <c r="H14" s="34"/>
      <c r="I14" s="34"/>
      <c r="J14" s="35"/>
      <c r="K14" s="36"/>
      <c r="L14" s="10"/>
      <c r="M14" s="10"/>
    </row>
    <row r="15" spans="1:13" s="17" customFormat="1" ht="16.5" x14ac:dyDescent="0.3">
      <c r="A15" s="10"/>
      <c r="B15" s="30" t="s">
        <v>17</v>
      </c>
      <c r="C15" s="31">
        <v>10470282156</v>
      </c>
      <c r="D15" s="31">
        <v>10470282156</v>
      </c>
      <c r="E15" s="31">
        <v>2139877869.4000001</v>
      </c>
      <c r="F15" s="32">
        <v>0.20437633270214614</v>
      </c>
      <c r="G15" s="33"/>
      <c r="H15" s="34"/>
      <c r="I15" s="34"/>
      <c r="J15" s="35"/>
      <c r="K15" s="16"/>
      <c r="L15" s="10"/>
      <c r="M15" s="10"/>
    </row>
    <row r="16" spans="1:13" s="17" customFormat="1" ht="35.25" customHeight="1" x14ac:dyDescent="0.3">
      <c r="A16" s="10"/>
      <c r="B16" s="37" t="s">
        <v>18</v>
      </c>
      <c r="C16" s="38">
        <v>708130000</v>
      </c>
      <c r="D16" s="38">
        <v>708130000</v>
      </c>
      <c r="E16" s="38">
        <v>3102500</v>
      </c>
      <c r="F16" s="39">
        <v>4.3812576786748198E-3</v>
      </c>
      <c r="G16" s="33"/>
      <c r="H16" s="34"/>
      <c r="I16" s="34"/>
      <c r="J16" s="35"/>
      <c r="K16" s="10"/>
      <c r="L16" s="10"/>
      <c r="M16" s="10"/>
    </row>
    <row r="17" spans="1:13" s="17" customFormat="1" ht="33.75" thickBot="1" x14ac:dyDescent="0.35">
      <c r="A17" s="10"/>
      <c r="B17" s="40" t="s">
        <v>19</v>
      </c>
      <c r="C17" s="41">
        <v>23885000</v>
      </c>
      <c r="D17" s="41">
        <v>23885000</v>
      </c>
      <c r="E17" s="41">
        <v>0</v>
      </c>
      <c r="F17" s="42">
        <v>0</v>
      </c>
      <c r="G17" s="43"/>
      <c r="H17" s="44"/>
      <c r="I17" s="44"/>
      <c r="J17" s="45"/>
      <c r="K17" s="10"/>
      <c r="L17" s="10"/>
      <c r="M17" s="10"/>
    </row>
    <row r="18" spans="1:13" s="17" customFormat="1" ht="17.25" thickBot="1" x14ac:dyDescent="0.35">
      <c r="A18" s="10"/>
      <c r="B18" s="46" t="s">
        <v>20</v>
      </c>
      <c r="C18" s="47">
        <v>143447151920</v>
      </c>
      <c r="D18" s="47">
        <v>143447151920</v>
      </c>
      <c r="E18" s="47">
        <v>129975957252.95001</v>
      </c>
      <c r="F18" s="48">
        <v>0.90608949367943659</v>
      </c>
      <c r="G18" s="49">
        <v>133812384983</v>
      </c>
      <c r="H18" s="50">
        <v>0.93283403115334573</v>
      </c>
      <c r="I18" s="51">
        <v>0.97132980082122167</v>
      </c>
      <c r="J18" s="52">
        <v>3836427730.0499878</v>
      </c>
      <c r="K18" s="53"/>
      <c r="L18" s="10"/>
      <c r="M18" s="10"/>
    </row>
    <row r="19" spans="1:13" s="17" customFormat="1" ht="17.25" thickBot="1" x14ac:dyDescent="0.35">
      <c r="A19" s="10"/>
      <c r="B19" s="54" t="s">
        <v>21</v>
      </c>
      <c r="C19" s="55">
        <v>261019632753</v>
      </c>
      <c r="D19" s="55">
        <v>261019632753</v>
      </c>
      <c r="E19" s="56">
        <v>197094268571.58002</v>
      </c>
      <c r="F19" s="57">
        <v>0.75509365518910276</v>
      </c>
      <c r="G19" s="58">
        <v>210585724396.18237</v>
      </c>
      <c r="H19" s="59">
        <v>0.80678116881521067</v>
      </c>
      <c r="I19" s="60">
        <v>0.93593366376905773</v>
      </c>
      <c r="J19" s="61">
        <v>13491455824.602356</v>
      </c>
      <c r="K19" s="36"/>
      <c r="L19" s="10"/>
      <c r="M19" s="10"/>
    </row>
    <row r="20" spans="1:13" s="1" customFormat="1" x14ac:dyDescent="0.25">
      <c r="G20" s="62"/>
      <c r="I20" s="63"/>
    </row>
    <row r="21" spans="1:13" ht="15" customHeight="1" x14ac:dyDescent="0.25">
      <c r="B21" s="8" t="s">
        <v>22</v>
      </c>
      <c r="C21" s="8"/>
      <c r="D21" s="8"/>
      <c r="E21" s="8"/>
      <c r="F21" s="8"/>
      <c r="G21" s="8"/>
      <c r="H21" s="8"/>
      <c r="I21" s="8"/>
      <c r="K21" s="64"/>
    </row>
    <row r="22" spans="1:13" ht="15.75" customHeight="1" thickBot="1" x14ac:dyDescent="0.3">
      <c r="B22" s="8"/>
      <c r="C22" s="8"/>
      <c r="D22" s="8"/>
      <c r="E22" s="8"/>
      <c r="F22" s="8"/>
      <c r="G22" s="8"/>
      <c r="H22" s="8"/>
      <c r="I22" s="8"/>
      <c r="K22" s="63"/>
      <c r="L22" s="64"/>
    </row>
    <row r="23" spans="1:13" ht="17.25" thickBot="1" x14ac:dyDescent="0.35">
      <c r="B23" s="10"/>
      <c r="C23" s="10"/>
      <c r="D23" s="10"/>
      <c r="E23" s="11" t="s">
        <v>5</v>
      </c>
      <c r="F23" s="12"/>
      <c r="G23" s="13" t="s">
        <v>6</v>
      </c>
      <c r="H23" s="14"/>
      <c r="I23" s="15" t="s">
        <v>7</v>
      </c>
      <c r="L23" s="64"/>
    </row>
    <row r="24" spans="1:13" ht="17.25" thickBot="1" x14ac:dyDescent="0.3">
      <c r="B24" s="18" t="s">
        <v>8</v>
      </c>
      <c r="C24" s="18" t="s">
        <v>9</v>
      </c>
      <c r="D24" s="18" t="s">
        <v>10</v>
      </c>
      <c r="E24" s="19" t="s">
        <v>11</v>
      </c>
      <c r="F24" s="19" t="s">
        <v>12</v>
      </c>
      <c r="G24" s="65" t="s">
        <v>11</v>
      </c>
      <c r="H24" s="21" t="s">
        <v>12</v>
      </c>
      <c r="I24" s="22"/>
      <c r="J24" s="23" t="s">
        <v>13</v>
      </c>
      <c r="L24" s="64"/>
    </row>
    <row r="25" spans="1:13" ht="16.5" x14ac:dyDescent="0.3">
      <c r="B25" s="24" t="s">
        <v>14</v>
      </c>
      <c r="C25" s="25">
        <v>117572480833</v>
      </c>
      <c r="D25" s="25">
        <v>117572480833</v>
      </c>
      <c r="E25" s="25">
        <v>50200557835.609993</v>
      </c>
      <c r="F25" s="26">
        <v>0.42697540682938284</v>
      </c>
      <c r="G25" s="27">
        <v>50754955496.200981</v>
      </c>
      <c r="H25" s="28">
        <v>0.43169077607789308</v>
      </c>
      <c r="I25" s="28">
        <v>0.98907697474717549</v>
      </c>
      <c r="J25" s="29">
        <v>554397660.59098816</v>
      </c>
      <c r="K25" s="9"/>
    </row>
    <row r="26" spans="1:13" ht="16.5" x14ac:dyDescent="0.3">
      <c r="B26" s="30" t="s">
        <v>15</v>
      </c>
      <c r="C26" s="31">
        <v>67814484000</v>
      </c>
      <c r="D26" s="31">
        <v>67814484000</v>
      </c>
      <c r="E26" s="31">
        <v>37010360555.059998</v>
      </c>
      <c r="F26" s="32">
        <v>0.54575893484731075</v>
      </c>
      <c r="G26" s="33"/>
      <c r="H26" s="34"/>
      <c r="I26" s="34"/>
      <c r="J26" s="35"/>
    </row>
    <row r="27" spans="1:13" ht="16.5" x14ac:dyDescent="0.3">
      <c r="B27" s="30" t="s">
        <v>16</v>
      </c>
      <c r="C27" s="31">
        <v>38555699677</v>
      </c>
      <c r="D27" s="31">
        <v>38555699677</v>
      </c>
      <c r="E27" s="31">
        <v>11263446184.24</v>
      </c>
      <c r="F27" s="32">
        <v>0.29213439980597966</v>
      </c>
      <c r="G27" s="33"/>
      <c r="H27" s="34"/>
      <c r="I27" s="34"/>
      <c r="J27" s="35"/>
    </row>
    <row r="28" spans="1:13" ht="16.5" x14ac:dyDescent="0.3">
      <c r="B28" s="66" t="s">
        <v>17</v>
      </c>
      <c r="C28" s="67">
        <v>10470282156</v>
      </c>
      <c r="D28" s="67">
        <v>10470282156</v>
      </c>
      <c r="E28" s="67">
        <v>1923648596.3099999</v>
      </c>
      <c r="F28" s="68">
        <v>0.18372461865391584</v>
      </c>
      <c r="G28" s="33"/>
      <c r="H28" s="34"/>
      <c r="I28" s="34"/>
      <c r="J28" s="35"/>
      <c r="K28" s="9"/>
    </row>
    <row r="29" spans="1:13" ht="36.75" customHeight="1" x14ac:dyDescent="0.25">
      <c r="B29" s="69" t="s">
        <v>18</v>
      </c>
      <c r="C29" s="38">
        <v>708130000</v>
      </c>
      <c r="D29" s="70">
        <v>708130000</v>
      </c>
      <c r="E29" s="38">
        <v>3102500</v>
      </c>
      <c r="F29" s="39">
        <v>4.3812576786748198E-3</v>
      </c>
      <c r="G29" s="33"/>
      <c r="H29" s="34"/>
      <c r="I29" s="34"/>
      <c r="J29" s="35"/>
    </row>
    <row r="30" spans="1:13" ht="33.75" thickBot="1" x14ac:dyDescent="0.3">
      <c r="B30" s="71" t="s">
        <v>19</v>
      </c>
      <c r="C30" s="41">
        <v>23885000</v>
      </c>
      <c r="D30" s="41">
        <v>23885000</v>
      </c>
      <c r="E30" s="41">
        <v>0</v>
      </c>
      <c r="F30" s="72">
        <v>0</v>
      </c>
      <c r="G30" s="43"/>
      <c r="H30" s="44"/>
      <c r="I30" s="44"/>
      <c r="J30" s="45"/>
    </row>
    <row r="31" spans="1:13" ht="17.25" thickBot="1" x14ac:dyDescent="0.35">
      <c r="B31" s="46" t="s">
        <v>20</v>
      </c>
      <c r="C31" s="47">
        <v>143447151920</v>
      </c>
      <c r="D31" s="47">
        <v>143447151920</v>
      </c>
      <c r="E31" s="47">
        <v>60284559998.499992</v>
      </c>
      <c r="F31" s="48">
        <v>0.42025623507757404</v>
      </c>
      <c r="G31" s="47">
        <v>68712660206</v>
      </c>
      <c r="H31" s="50">
        <v>0.4790102786029577</v>
      </c>
      <c r="I31" s="60">
        <v>0.87734283344244535</v>
      </c>
      <c r="J31" s="52">
        <v>8428100207.5000076</v>
      </c>
      <c r="K31" s="63"/>
    </row>
    <row r="32" spans="1:13" ht="17.25" thickBot="1" x14ac:dyDescent="0.35">
      <c r="B32" s="54" t="s">
        <v>21</v>
      </c>
      <c r="C32" s="55">
        <v>261019632753</v>
      </c>
      <c r="D32" s="55">
        <v>261019632753</v>
      </c>
      <c r="E32" s="56">
        <v>110485117834.10999</v>
      </c>
      <c r="F32" s="57">
        <v>0.42328278784554429</v>
      </c>
      <c r="G32" s="73">
        <v>119467615702.20099</v>
      </c>
      <c r="H32" s="59">
        <v>0.45769589989137666</v>
      </c>
      <c r="I32" s="60">
        <v>0.92481227807808741</v>
      </c>
      <c r="J32" s="61">
        <v>8982497868.0910034</v>
      </c>
      <c r="K32" s="63"/>
    </row>
    <row r="33" spans="7:9" s="1" customFormat="1" ht="15" customHeight="1" x14ac:dyDescent="0.25">
      <c r="I33" s="74"/>
    </row>
    <row r="34" spans="7:9" s="1" customFormat="1" ht="15" customHeight="1" x14ac:dyDescent="0.25">
      <c r="G34" s="64"/>
      <c r="I34" s="9"/>
    </row>
    <row r="35" spans="7:9" s="1" customFormat="1" ht="15.75" customHeight="1" x14ac:dyDescent="0.25"/>
    <row r="36" spans="7:9" s="1" customFormat="1" x14ac:dyDescent="0.25"/>
    <row r="37" spans="7:9" s="1" customFormat="1" x14ac:dyDescent="0.25"/>
    <row r="38" spans="7:9" s="1" customFormat="1" x14ac:dyDescent="0.25"/>
    <row r="39" spans="7:9" s="1" customFormat="1" x14ac:dyDescent="0.25"/>
    <row r="40" spans="7:9" s="1" customFormat="1" x14ac:dyDescent="0.25"/>
    <row r="41" spans="7:9" s="1" customFormat="1" x14ac:dyDescent="0.25"/>
    <row r="42" spans="7:9" s="1" customFormat="1" x14ac:dyDescent="0.25"/>
    <row r="43" spans="7:9" s="1" customFormat="1" x14ac:dyDescent="0.25"/>
    <row r="44" spans="7:9" s="1" customFormat="1" x14ac:dyDescent="0.25"/>
    <row r="45" spans="7:9" s="1" customFormat="1" x14ac:dyDescent="0.25"/>
    <row r="46" spans="7:9" s="1" customFormat="1" x14ac:dyDescent="0.25"/>
    <row r="47" spans="7:9" s="1" customFormat="1" x14ac:dyDescent="0.25"/>
    <row r="48" spans="7:9"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sheetData>
  <mergeCells count="16">
    <mergeCell ref="J12:J17"/>
    <mergeCell ref="B21:I22"/>
    <mergeCell ref="E23:F23"/>
    <mergeCell ref="G23:H23"/>
    <mergeCell ref="I23:I24"/>
    <mergeCell ref="G25:G30"/>
    <mergeCell ref="H25:H30"/>
    <mergeCell ref="I25:I30"/>
    <mergeCell ref="J25:J30"/>
    <mergeCell ref="B8:I9"/>
    <mergeCell ref="E10:F10"/>
    <mergeCell ref="G10:H10"/>
    <mergeCell ref="I10:I11"/>
    <mergeCell ref="G12:G17"/>
    <mergeCell ref="H12:H17"/>
    <mergeCell ref="I12:I17"/>
  </mergeCells>
  <conditionalFormatting sqref="I12 I25 I18:I19 I31:I32">
    <cfRule type="cellIs" dxfId="15" priority="13" operator="equal">
      <formula>"CUMPLIDO"</formula>
    </cfRule>
    <cfRule type="cellIs" dxfId="14" priority="14" operator="between">
      <formula>0.95</formula>
      <formula>1</formula>
    </cfRule>
    <cfRule type="cellIs" dxfId="13" priority="15" operator="between">
      <formula>0.85</formula>
      <formula>0.95</formula>
    </cfRule>
    <cfRule type="cellIs" dxfId="12" priority="16" operator="lessThan">
      <formula>0.85</formula>
    </cfRule>
  </conditionalFormatting>
  <conditionalFormatting sqref="J12 J18:J19">
    <cfRule type="cellIs" dxfId="11" priority="9" operator="equal">
      <formula>"CUMPLIDO"</formula>
    </cfRule>
    <cfRule type="cellIs" dxfId="10" priority="10" operator="between">
      <formula>0.95</formula>
      <formula>1</formula>
    </cfRule>
    <cfRule type="cellIs" dxfId="9" priority="11" operator="between">
      <formula>0.85</formula>
      <formula>0.95</formula>
    </cfRule>
    <cfRule type="cellIs" dxfId="8" priority="12" operator="lessThan">
      <formula>0.85</formula>
    </cfRule>
  </conditionalFormatting>
  <conditionalFormatting sqref="J31:J32">
    <cfRule type="cellIs" dxfId="7" priority="5" operator="equal">
      <formula>"CUMPLIDO"</formula>
    </cfRule>
    <cfRule type="cellIs" dxfId="6" priority="6" operator="between">
      <formula>0.95</formula>
      <formula>1</formula>
    </cfRule>
    <cfRule type="cellIs" dxfId="5" priority="7" operator="between">
      <formula>0.85</formula>
      <formula>0.95</formula>
    </cfRule>
    <cfRule type="cellIs" dxfId="4" priority="8" operator="lessThan">
      <formula>0.85</formula>
    </cfRule>
  </conditionalFormatting>
  <conditionalFormatting sqref="J25">
    <cfRule type="cellIs" dxfId="3" priority="1" operator="equal">
      <formula>"CUMPLIDO"</formula>
    </cfRule>
    <cfRule type="cellIs" dxfId="2" priority="2" operator="between">
      <formula>0.95</formula>
      <formula>1</formula>
    </cfRule>
    <cfRule type="cellIs" dxfId="1" priority="3" operator="between">
      <formula>0.85</formula>
      <formula>0.95</formula>
    </cfRule>
    <cfRule type="cellIs" dxfId="0" priority="4" operator="lessThan">
      <formula>0.85</formula>
    </cfRule>
  </conditionalFormatting>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EJECUCIÓN WEB</vt:lpstr>
      <vt:lpstr>METAS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Gomez</dc:creator>
  <cp:lastModifiedBy>Carlos Gomez</cp:lastModifiedBy>
  <dcterms:created xsi:type="dcterms:W3CDTF">2022-08-04T22:24:29Z</dcterms:created>
  <dcterms:modified xsi:type="dcterms:W3CDTF">2022-08-04T22:28:11Z</dcterms:modified>
</cp:coreProperties>
</file>