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SIC 2022\SEGUIMIENTO EPA\INFORME WEB\"/>
    </mc:Choice>
  </mc:AlternateContent>
  <xr:revisionPtr revIDLastSave="0" documentId="8_{29200D47-F20B-4D54-8FB2-6C0997B58B96}" xr6:coauthVersionLast="41" xr6:coauthVersionMax="41" xr10:uidLastSave="{00000000-0000-0000-0000-000000000000}"/>
  <bookViews>
    <workbookView xWindow="20370" yWindow="-120" windowWidth="20640" windowHeight="11760" activeTab="1" xr2:uid="{E9ED8A60-FD9B-479E-9383-7B98F8C077C1}"/>
  </bookViews>
  <sheets>
    <sheet name="EJECUCIÓN WEB" sheetId="2" r:id="rId1"/>
    <sheet name="METAS" sheetId="1" r:id="rId2"/>
  </sheets>
  <externalReferences>
    <externalReference r:id="rId3"/>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I40" i="2" l="1"/>
  <c r="B40" i="2"/>
  <c r="H40" i="2"/>
  <c r="C40" i="2" l="1"/>
  <c r="J40" i="2"/>
  <c r="K40" i="2" l="1"/>
  <c r="F40" i="2"/>
  <c r="G40" i="2"/>
  <c r="E40" i="2"/>
  <c r="D40" i="2"/>
  <c r="N40" i="2"/>
  <c r="M40" i="2" l="1"/>
  <c r="L40" i="2"/>
  <c r="O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33EE2097-FF08-446C-98E5-0018E119C10F}">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<sst xmlns="http://schemas.openxmlformats.org/spreadsheetml/2006/main" count="94" uniqueCount="63">
  <si>
    <t>SUPERINTENDENCIA DE INDUSTRIA Y COMERCIO</t>
  </si>
  <si>
    <t>METAS EJECUCIÓN - ACUERDO DE DESEMPEÑO MINCIT</t>
  </si>
  <si>
    <t>DICIEMBRE - 2022</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</si>
  <si>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</si>
  <si>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</si>
  <si>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</si>
  <si>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</si>
  <si>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</si>
  <si>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</si>
  <si>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</si>
  <si>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</si>
  <si>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</si>
  <si>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</si>
  <si>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</si>
  <si>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</si>
  <si>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</si>
  <si>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</si>
  <si>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</si>
  <si>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</si>
  <si>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Aportes al Fondo de Contingencias</t>
  </si>
  <si>
    <t>Inversión</t>
  </si>
  <si>
    <t>TOTAL</t>
  </si>
  <si>
    <t>OBLIGACIONES</t>
  </si>
  <si>
    <t>INFORME DE EJECUCIÓN PRESUPUESTAL</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</si>
  <si>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</si>
  <si>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</si>
  <si>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</si>
  <si>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</si>
  <si>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</si>
  <si>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</si>
  <si>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</si>
  <si>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</si>
  <si>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</si>
  <si>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</si>
  <si>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</si>
  <si>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</si>
  <si>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</si>
  <si>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</si>
  <si>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Inversión</t>
  </si>
  <si>
    <t>SALARIO</t>
  </si>
  <si>
    <t>CONTRIBUCIONES INHERENTES A LA NÓMINA</t>
  </si>
  <si>
    <t>REMUNERACIONES NO CONSTITUTIVAS DE FACTOR SALARIAL</t>
  </si>
  <si>
    <t>OTROS GASTOS DE PERSONAL - DISTRIBUCIÓN PREVIO CONCEPTO DGPPN</t>
  </si>
  <si>
    <t>ADQUISICIÓN DE BIENES  Y SERVICIOS</t>
  </si>
  <si>
    <t>MESADAS PENSIONALES (DE PENSIONES)</t>
  </si>
  <si>
    <t>INCAPACIDADES Y LICENCIAS DE MATERNIDAD Y PATERNIDAD (NO DE PENSIONES)</t>
  </si>
  <si>
    <t>PLANES COMPLEMENTARIOS DE SALUD (NO DE PENSIONES).</t>
  </si>
  <si>
    <t>A ORGANIZACIONES INTERNACIONALES</t>
  </si>
  <si>
    <t>OTRAS TRANSFERENCIAS - DISTRIBUCIÓN PREVIO CONCEPTO DGPPN</t>
  </si>
  <si>
    <t>SENTENCIAS Y CONCILIACIONES</t>
  </si>
  <si>
    <t>IMPUESTOS</t>
  </si>
  <si>
    <t>CUOTA DE FISCALIZACIÓN Y AUDITAJE</t>
  </si>
  <si>
    <t>APORTES AL FONDO DE CONTINGENCIAS</t>
  </si>
  <si>
    <t>INCREMENTO DE LA COBERTURA DE LOS SERVICIOS DE LA RED NACIONAL DE PROTECCIÓN AL CONSUMIDOR EN EL TERRITORIO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</si>
  <si>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</si>
  <si>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</si>
  <si>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</si>
  <si>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</si>
  <si>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</si>
  <si>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</si>
  <si>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</si>
  <si>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</si>
  <si>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EN LA CALIDAD DE LA GESTIÓN ESTRATÉGICA DE LA SUPERINTENDENCIA DE INDUSTRIA Y COMERCIO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</si>
</sst>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00_);_(* \(#,##0.00\);_(* &quot;-&quot;??_);_(@_)"/>
    <numFmt numFmtId="166" formatCode="_(&quot;$&quot;\ * #,##0.00_);_(&quot;$&quot;\ * \(#,##0.00\);_(&quot;$&quot;\ * &quot;-&quot;??_);_(@_)"/>
    <numFmt numFmtId="167" formatCode="_(&quot;$&quot;\ * #,##0_);_(&quot;$&quot;\ * \(#,##0\);_(&quot;$&quot;\ * &quot;-&quot;??_);_(@_)"/>
    <numFmt numFmtId="168" formatCode="0.0%"/>
    <numFmt numFmtId="169" formatCode="0.0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3" fillId="2" borderId="0" xfId="0" applyFont="1" applyFill="1"/>
    <xf numFmtId="0" fontId="4" fillId="2" borderId="0" xfId="4" applyFont="1" applyFill="1" applyAlignment="1">
      <alignment vertical="center"/>
    </xf>
    <xf numFmtId="0" fontId="5" fillId="2" borderId="0" xfId="4" applyFont="1" applyFill="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0" fontId="3" fillId="0" borderId="0" xfId="0" applyFont="1"/>
    <xf numFmtId="164" fontId="4" fillId="2" borderId="0" xfId="4" applyNumberFormat="1" applyFont="1" applyFill="1" applyAlignment="1">
      <alignment vertical="center"/>
    </xf>
    <xf numFmtId="0" fontId="7" fillId="0" borderId="0" xfId="0" applyFont="1" applyAlignment="1">
      <alignment horizontal="center" vertical="center"/>
    </xf>
    <xf numFmtId="10" fontId="3" fillId="2" borderId="0" xfId="0" applyNumberFormat="1" applyFont="1" applyFill="1"/>
    <xf numFmtId="0" fontId="8" fillId="2" borderId="0" xfId="0" applyFont="1" applyFill="1"/>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10" fontId="8" fillId="2" borderId="0" xfId="0" applyNumberFormat="1" applyFont="1" applyFill="1"/>
    <xf numFmtId="0" fontId="8" fillId="0" borderId="0" xfId="0" applyFont="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1" fillId="5" borderId="5"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5" fontId="12" fillId="0" borderId="6" xfId="1" applyFont="1" applyBorder="1"/>
    <xf numFmtId="10" fontId="12" fillId="0" borderId="6" xfId="3" applyNumberFormat="1" applyFont="1" applyBorder="1"/>
    <xf numFmtId="165" fontId="12" fillId="0" borderId="3" xfId="1" applyFont="1" applyBorder="1" applyAlignment="1">
      <alignment horizontal="center" vertical="center"/>
    </xf>
    <xf numFmtId="10" fontId="12" fillId="0" borderId="3" xfId="3" applyNumberFormat="1" applyFont="1" applyBorder="1" applyAlignment="1">
      <alignment horizontal="center" vertical="center"/>
    </xf>
    <xf numFmtId="167" fontId="12" fillId="0" borderId="3" xfId="2" applyNumberFormat="1" applyFont="1" applyBorder="1" applyAlignment="1">
      <alignment horizontal="center" vertical="center"/>
    </xf>
    <xf numFmtId="0" fontId="14" fillId="7" borderId="7" xfId="0" applyFont="1" applyFill="1" applyBorder="1"/>
    <xf numFmtId="165" fontId="14" fillId="0" borderId="7" xfId="1" applyFont="1" applyBorder="1"/>
    <xf numFmtId="10" fontId="14" fillId="0" borderId="7" xfId="3" applyNumberFormat="1" applyFont="1" applyBorder="1"/>
    <xf numFmtId="165" fontId="12" fillId="0" borderId="8" xfId="1" applyFont="1" applyBorder="1" applyAlignment="1">
      <alignment horizontal="center" vertical="center"/>
    </xf>
    <xf numFmtId="10" fontId="12" fillId="0" borderId="8" xfId="3" applyNumberFormat="1" applyFont="1" applyBorder="1" applyAlignment="1">
      <alignment horizontal="center" vertical="center"/>
    </xf>
    <xf numFmtId="167" fontId="12" fillId="0" borderId="8" xfId="2" applyNumberFormat="1" applyFont="1" applyBorder="1" applyAlignment="1">
      <alignment horizontal="center" vertical="center"/>
    </xf>
    <xf numFmtId="10" fontId="8" fillId="2" borderId="0" xfId="3" applyNumberFormat="1" applyFont="1" applyFill="1"/>
    <xf numFmtId="0" fontId="14" fillId="7" borderId="7" xfId="0" applyFont="1" applyFill="1" applyBorder="1" applyAlignment="1">
      <alignment wrapText="1"/>
    </xf>
    <xf numFmtId="165" fontId="14" fillId="0" borderId="7" xfId="1" applyFont="1" applyBorder="1" applyAlignment="1">
      <alignment horizontal="center" vertical="center"/>
    </xf>
    <xf numFmtId="10" fontId="14" fillId="0" borderId="7" xfId="3" applyNumberFormat="1" applyFont="1" applyBorder="1" applyAlignment="1">
      <alignment horizontal="right" vertical="center"/>
    </xf>
    <xf numFmtId="0" fontId="14" fillId="7" borderId="5" xfId="0" applyFont="1" applyFill="1" applyBorder="1" applyAlignment="1">
      <alignment wrapText="1"/>
    </xf>
    <xf numFmtId="165" fontId="14" fillId="0" borderId="5" xfId="1" applyFont="1" applyBorder="1" applyAlignment="1">
      <alignment horizontal="center" vertical="center"/>
    </xf>
    <xf numFmtId="10" fontId="14" fillId="0" borderId="9" xfId="3" applyNumberFormat="1" applyFont="1" applyBorder="1" applyAlignment="1">
      <alignment horizontal="right" vertical="center"/>
    </xf>
    <xf numFmtId="165" fontId="12" fillId="0" borderId="5" xfId="1" applyFont="1" applyBorder="1" applyAlignment="1">
      <alignment horizontal="center" vertical="center"/>
    </xf>
    <xf numFmtId="10" fontId="12" fillId="0" borderId="5" xfId="3" applyNumberFormat="1" applyFont="1" applyBorder="1" applyAlignment="1">
      <alignment horizontal="center" vertical="center"/>
    </xf>
    <xf numFmtId="167" fontId="12" fillId="0" borderId="5" xfId="2" applyNumberFormat="1" applyFont="1" applyBorder="1" applyAlignment="1">
      <alignment horizontal="center" vertical="center"/>
    </xf>
    <xf numFmtId="0" fontId="12" fillId="7" borderId="4" xfId="0" applyFont="1" applyFill="1" applyBorder="1"/>
    <xf numFmtId="165" fontId="12" fillId="0" borderId="4" xfId="1" applyFont="1" applyBorder="1"/>
    <xf numFmtId="10" fontId="12" fillId="0" borderId="4" xfId="3" applyNumberFormat="1" applyFont="1" applyBorder="1"/>
    <xf numFmtId="165"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7" fontId="12" fillId="0" borderId="6" xfId="2" applyNumberFormat="1" applyFont="1" applyBorder="1" applyAlignment="1">
      <alignment horizontal="center" vertical="center"/>
    </xf>
    <xf numFmtId="9" fontId="8" fillId="2" borderId="0" xfId="3" applyFont="1" applyFill="1"/>
    <xf numFmtId="0" fontId="12" fillId="6" borderId="4" xfId="0" applyFont="1" applyFill="1" applyBorder="1"/>
    <xf numFmtId="165" fontId="12" fillId="6" borderId="4" xfId="1" applyFont="1" applyFill="1" applyBorder="1"/>
    <xf numFmtId="165" fontId="9" fillId="3" borderId="4" xfId="1" applyFont="1" applyFill="1" applyBorder="1"/>
    <xf numFmtId="10" fontId="9" fillId="3" borderId="4" xfId="3" applyNumberFormat="1" applyFont="1" applyFill="1" applyBorder="1"/>
    <xf numFmtId="165"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7" fontId="12" fillId="0" borderId="4" xfId="2" applyNumberFormat="1" applyFont="1" applyBorder="1" applyAlignment="1">
      <alignment horizontal="center" vertical="center"/>
    </xf>
    <xf numFmtId="43" fontId="3" fillId="2" borderId="0" xfId="0" applyNumberFormat="1" applyFont="1" applyFill="1"/>
    <xf numFmtId="10" fontId="3" fillId="2" borderId="0" xfId="3" applyNumberFormat="1" applyFont="1" applyFill="1"/>
    <xf numFmtId="165" fontId="3" fillId="2" borderId="0" xfId="1" applyFont="1" applyFill="1"/>
    <xf numFmtId="0" fontId="10" fillId="4" borderId="4" xfId="0" applyFont="1" applyFill="1" applyBorder="1" applyAlignment="1">
      <alignment horizontal="center" vertical="center"/>
    </xf>
    <xf numFmtId="0" fontId="14" fillId="7" borderId="10" xfId="0" applyFont="1" applyFill="1" applyBorder="1"/>
    <xf numFmtId="165" fontId="14" fillId="0" borderId="10" xfId="1" applyFont="1" applyBorder="1"/>
    <xf numFmtId="10" fontId="14" fillId="0" borderId="10" xfId="3" applyNumberFormat="1" applyFont="1" applyBorder="1"/>
    <xf numFmtId="0" fontId="14" fillId="7" borderId="7" xfId="0" applyFont="1" applyFill="1" applyBorder="1" applyAlignment="1">
      <alignment horizontal="left" vertical="center" wrapText="1"/>
    </xf>
    <xf numFmtId="165" fontId="14" fillId="0" borderId="7" xfId="1" applyFont="1" applyBorder="1" applyAlignment="1">
      <alignment vertical="center"/>
    </xf>
    <xf numFmtId="0" fontId="14" fillId="7" borderId="5" xfId="0" applyFont="1" applyFill="1" applyBorder="1" applyAlignment="1">
      <alignment horizontal="left" vertical="center" wrapText="1"/>
    </xf>
    <xf numFmtId="10" fontId="14" fillId="0" borderId="8" xfId="3" applyNumberFormat="1" applyFont="1" applyBorder="1" applyAlignment="1">
      <alignment horizontal="right" vertical="center"/>
    </xf>
    <xf numFmtId="165" fontId="10" fillId="4" borderId="4" xfId="1" applyFont="1" applyFill="1" applyBorder="1"/>
    <xf numFmtId="10" fontId="3" fillId="2" borderId="0" xfId="0" applyNumberFormat="1" applyFont="1" applyFill="1" applyAlignment="1">
      <alignment horizontal="right" vertical="center"/>
    </xf>
    <xf numFmtId="164" fontId="4" fillId="2" borderId="0" xfId="5" applyNumberFormat="1" applyFont="1" applyFill="1" applyAlignment="1">
      <alignment vertical="center"/>
    </xf>
    <xf numFmtId="9" fontId="4" fillId="2" borderId="0" xfId="6" applyFont="1" applyFill="1" applyAlignment="1">
      <alignment vertical="center"/>
    </xf>
    <xf numFmtId="0" fontId="4" fillId="0" borderId="0" xfId="4" applyFont="1" applyAlignment="1">
      <alignment vertical="center"/>
    </xf>
    <xf numFmtId="0" fontId="17" fillId="4" borderId="11" xfId="4" applyFont="1" applyFill="1" applyBorder="1" applyAlignment="1">
      <alignment horizontal="center" vertical="center"/>
    </xf>
    <xf numFmtId="164" fontId="17" fillId="4" borderId="11" xfId="5" applyNumberFormat="1" applyFont="1" applyFill="1" applyBorder="1" applyAlignment="1">
      <alignment horizontal="center" vertical="center"/>
    </xf>
    <xf numFmtId="168" fontId="17" fillId="4" borderId="11" xfId="6" applyNumberFormat="1" applyFont="1" applyFill="1" applyBorder="1" applyAlignment="1">
      <alignment horizontal="center" vertical="center" wrapText="1"/>
    </xf>
    <xf numFmtId="10" fontId="17" fillId="4" borderId="11" xfId="6" applyNumberFormat="1" applyFont="1" applyFill="1" applyBorder="1" applyAlignment="1">
      <alignment horizontal="center" vertical="center"/>
    </xf>
    <xf numFmtId="164" fontId="17" fillId="4" borderId="11" xfId="5" applyNumberFormat="1" applyFont="1" applyFill="1" applyBorder="1" applyAlignment="1">
      <alignment horizontal="center" vertical="center" wrapText="1"/>
    </xf>
    <xf numFmtId="9" fontId="17" fillId="4" borderId="11" xfId="6" applyFont="1" applyFill="1" applyBorder="1" applyAlignment="1">
      <alignment horizontal="center" vertical="center" wrapText="1"/>
    </xf>
    <xf numFmtId="0" fontId="18" fillId="3" borderId="11" xfId="4" applyFont="1" applyFill="1" applyBorder="1" applyAlignment="1">
      <alignment horizontal="left" vertical="center" wrapText="1"/>
    </xf>
    <xf numFmtId="164" fontId="19" fillId="3" borderId="11" xfId="5" applyNumberFormat="1" applyFont="1" applyFill="1" applyBorder="1" applyAlignment="1">
      <alignment vertical="center"/>
    </xf>
    <xf numFmtId="10" fontId="19" fillId="3" borderId="11" xfId="3" applyNumberFormat="1" applyFont="1" applyFill="1" applyBorder="1" applyAlignment="1">
      <alignment horizontal="center" vertical="center"/>
    </xf>
    <xf numFmtId="0" fontId="20" fillId="0" borderId="0" xfId="4" applyFont="1" applyAlignment="1">
      <alignment vertical="center"/>
    </xf>
    <xf numFmtId="0" fontId="18" fillId="8" borderId="11" xfId="4" applyFont="1" applyFill="1" applyBorder="1" applyAlignment="1">
      <alignment horizontal="left" vertical="center" wrapText="1"/>
    </xf>
    <xf numFmtId="164" fontId="19" fillId="8" borderId="11" xfId="5" applyNumberFormat="1" applyFont="1" applyFill="1" applyBorder="1" applyAlignment="1">
      <alignment vertical="center"/>
    </xf>
    <xf numFmtId="168" fontId="19" fillId="8" borderId="11" xfId="6" applyNumberFormat="1" applyFont="1" applyFill="1" applyBorder="1" applyAlignment="1">
      <alignment horizontal="center" vertical="center"/>
    </xf>
    <xf numFmtId="0" fontId="21" fillId="0" borderId="11" xfId="4" applyFont="1" applyBorder="1" applyAlignment="1">
      <alignment horizontal="left" vertical="center" wrapText="1"/>
    </xf>
    <xf numFmtId="164" fontId="22" fillId="0" borderId="11" xfId="5" applyNumberFormat="1" applyFont="1" applyBorder="1" applyAlignment="1">
      <alignment vertical="center"/>
    </xf>
    <xf numFmtId="3" fontId="22" fillId="0" borderId="11" xfId="4" applyNumberFormat="1" applyFont="1" applyBorder="1" applyAlignment="1">
      <alignment vertical="center"/>
    </xf>
    <xf numFmtId="168" fontId="22" fillId="0" borderId="11" xfId="6" applyNumberFormat="1" applyFont="1" applyBorder="1" applyAlignment="1">
      <alignment horizontal="center" vertical="center"/>
    </xf>
    <xf numFmtId="168" fontId="19" fillId="3" borderId="11" xfId="6" applyNumberFormat="1" applyFont="1" applyFill="1" applyBorder="1" applyAlignment="1">
      <alignment horizontal="center" vertical="center"/>
    </xf>
    <xf numFmtId="0" fontId="19" fillId="3" borderId="11" xfId="4" applyFont="1" applyFill="1" applyBorder="1" applyAlignment="1">
      <alignment vertical="center"/>
    </xf>
    <xf numFmtId="164" fontId="19" fillId="3" borderId="11" xfId="4" applyNumberFormat="1" applyFont="1" applyFill="1" applyBorder="1" applyAlignment="1">
      <alignment vertical="center"/>
    </xf>
    <xf numFmtId="0" fontId="23" fillId="0" borderId="0" xfId="4" applyFont="1" applyAlignment="1">
      <alignment vertical="center"/>
    </xf>
    <xf numFmtId="164" fontId="23" fillId="0" borderId="0" xfId="5" applyNumberFormat="1" applyFont="1" applyAlignment="1">
      <alignment vertical="center"/>
    </xf>
    <xf numFmtId="164" fontId="23" fillId="0" borderId="0" xfId="4" applyNumberFormat="1" applyFont="1" applyAlignment="1">
      <alignment vertical="center"/>
    </xf>
    <xf numFmtId="10" fontId="23" fillId="0" borderId="0" xfId="6" applyNumberFormat="1" applyFont="1" applyAlignment="1">
      <alignment vertical="center"/>
    </xf>
    <xf numFmtId="168" fontId="23" fillId="0" borderId="0" xfId="6" applyNumberFormat="1" applyFont="1" applyAlignment="1">
      <alignment horizontal="center" vertical="center"/>
    </xf>
    <xf numFmtId="164" fontId="4" fillId="0" borderId="0" xfId="4" applyNumberFormat="1" applyFont="1" applyAlignment="1">
      <alignment vertical="center"/>
    </xf>
    <xf numFmtId="169" fontId="4" fillId="0" borderId="0" xfId="7" applyNumberFormat="1" applyFont="1" applyAlignment="1">
      <alignment vertical="center"/>
    </xf>
    <xf numFmtId="164" fontId="4" fillId="0" borderId="0" xfId="5" applyNumberFormat="1" applyFont="1" applyAlignment="1">
      <alignment vertical="center"/>
    </xf>
    <xf numFmtId="9" fontId="4" fillId="0" borderId="0" xfId="6" applyFont="1" applyAlignment="1">
      <alignment vertical="center"/>
    </xf>
  </cellXfs>
  <cellStyles count="8">
    <cellStyle name="Millares" xfId="1" builtinId="3"/>
    <cellStyle name="Millares 2" xfId="5" xr:uid="{FC5BD9C0-DD4B-483F-89C9-5BD5FD03DE37}"/>
    <cellStyle name="Moneda" xfId="2" builtinId="4"/>
    <cellStyle name="Normal" xfId="0" builtinId="0"/>
    <cellStyle name="Normal 2" xfId="4" xr:uid="{03323DE4-0F73-4327-9A56-8E6E24E573B7}"/>
    <cellStyle name="Porcentaje" xfId="3" builtinId="5"/>
    <cellStyle name="Porcentaje 2" xfId="6" xr:uid="{A25DBBD2-3A0E-4764-A99B-53ADC9BA2703}"/>
    <cellStyle name="Porcentaje 3 3" xfId="7" xr:uid="{5DC0D2D6-505F-4C45-B057-9A83800EC6AF}"/>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id="{77B15BD3-BB8C-44DB-B602-85E97842531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E59E39FD-021B-48C6-BCF6-9691117F2D3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553F2DF4-2706-412B-BE79-C65E1BA4ED3B}"/>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C%202022/SEGUIMIENTO%20EPA/INFORME%20EPA%20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sheetName val="TD-EPA RECURSO"/>
      <sheetName val="EPA - SIIF"/>
      <sheetName val="METAS EJEC. SIC - MINCIT"/>
    </sheetNames>
    <sheetDataSet>
      <sheetData sheetId="0"/>
      <sheetData sheetId="1"/>
      <sheetData sheetId="2">
        <row r="4">
          <cell r="D4" t="str">
            <v>DICIEMBRE - 2022</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refreshError="1"/>
      <sheetData sheetId="1" refreshError="1"/>
      <sheetData sheetId="2" refreshError="1">
        <row r="32">
          <cell r="P32">
            <v>140494883000</v>
          </cell>
          <cell r="S32">
            <v>140494883000</v>
          </cell>
          <cell r="U32">
            <v>109011553434.08</v>
          </cell>
          <cell r="W32">
            <v>52683715194.550003</v>
          </cell>
          <cell r="X32">
            <v>4921250239.1999998</v>
          </cell>
          <cell r="Z32">
            <v>4272373041.46</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520E5-CB71-4B97-9586-1BE7CBDB21AF}">
  <sheetPr>
    <tabColor theme="7" tint="-0.249977111117893"/>
  </sheetPr>
  <dimension ref="A1:O43"/>
  <sheetViews>
    <sheetView zoomScale="80" zoomScaleNormal="80" workbookViewId="0">
      <pane xSplit="1" ySplit="7" topLeftCell="F8" activePane="bottomRight" state="frozen"/>
      <selection pane="topRight" activeCell="B1" sqref="B1"/>
      <selection pane="bottomLeft" activeCell="A2" sqref="A2"/>
      <selection pane="bottomRight" activeCell="H9" sqref="H9"/>
    </sheetView>
  </sheetViews>
  <sheetFormatPr baseColWidth="10" defaultRowHeight="15" x14ac:dyDescent="0.25"/>
  <cols>
    <col min="1" max="1" width="45.140625" style="77" customWidth="1"/>
    <col min="2" max="2" width="19.28515625" style="103" customWidth="1"/>
    <col min="3" max="3" width="20" style="77" bestFit="1" customWidth="1"/>
    <col min="4" max="4" width="19.42578125" style="77" bestFit="1" customWidth="1"/>
    <col min="5" max="5" width="16.5703125" style="77" bestFit="1" customWidth="1"/>
    <col min="6" max="6" width="20" style="105" bestFit="1" customWidth="1"/>
    <col min="7" max="7" width="14.85546875" style="77" bestFit="1" customWidth="1"/>
    <col min="8" max="8" width="19.42578125" style="105" bestFit="1" customWidth="1"/>
    <col min="9" max="9" width="20" style="105" bestFit="1" customWidth="1"/>
    <col min="10" max="10" width="19" style="105" bestFit="1" customWidth="1"/>
    <col min="11" max="11" width="11.7109375" style="106" bestFit="1" customWidth="1"/>
    <col min="12" max="12" width="19.42578125" style="105" bestFit="1" customWidth="1"/>
    <col min="13" max="13" width="18.7109375" style="106" bestFit="1" customWidth="1"/>
    <col min="14" max="14" width="23.5703125" style="105" bestFit="1" customWidth="1"/>
    <col min="15" max="15" width="15.140625" style="106" bestFit="1" customWidth="1"/>
    <col min="16" max="16384" width="11.42578125" style="77"/>
  </cols>
  <sheetData>
    <row r="1" spans="1:15" ht="29.25" customHeight="1" x14ac:dyDescent="0.25">
      <c r="A1" s="2"/>
      <c r="B1" s="3" t="s">
        <v>0</v>
      </c>
      <c r="C1" s="2"/>
      <c r="D1" s="2"/>
      <c r="E1" s="2"/>
      <c r="F1" s="75"/>
      <c r="G1" s="2"/>
      <c r="H1" s="75"/>
      <c r="I1" s="75"/>
      <c r="J1" s="75"/>
      <c r="K1" s="76"/>
      <c r="L1" s="75"/>
      <c r="M1" s="76"/>
      <c r="N1" s="75"/>
      <c r="O1" s="76"/>
    </row>
    <row r="2" spans="1:15" x14ac:dyDescent="0.25">
      <c r="A2" s="2"/>
      <c r="B2" s="2"/>
      <c r="C2" s="2"/>
      <c r="D2" s="2"/>
      <c r="E2" s="2"/>
      <c r="F2" s="75"/>
      <c r="G2" s="2"/>
      <c r="H2" s="75"/>
      <c r="I2" s="75"/>
      <c r="J2" s="75"/>
      <c r="K2" s="76"/>
      <c r="L2" s="75"/>
      <c r="M2" s="76"/>
      <c r="N2" s="75"/>
      <c r="O2" s="76"/>
    </row>
    <row r="3" spans="1:15" x14ac:dyDescent="0.25">
      <c r="A3" s="2"/>
      <c r="B3" s="4" t="s">
        <v>23</v>
      </c>
      <c r="C3" s="2"/>
      <c r="D3" s="2"/>
      <c r="E3" s="2"/>
      <c r="F3" s="75"/>
      <c r="G3" s="2"/>
      <c r="H3" s="75"/>
      <c r="I3" s="75"/>
      <c r="J3" s="75"/>
      <c r="K3" s="76"/>
      <c r="L3" s="75"/>
      <c r="M3" s="76"/>
      <c r="N3" s="75"/>
      <c r="O3" s="76"/>
    </row>
    <row r="4" spans="1:15" x14ac:dyDescent="0.25">
      <c r="A4" s="2"/>
      <c r="B4" s="5" t="str">
        <f>+[1]METAS!D4</f>
        <v>DICIEMBRE - 2022</v>
      </c>
      <c r="C4" s="2"/>
      <c r="D4" s="2"/>
      <c r="E4" s="2"/>
      <c r="F4" s="75"/>
      <c r="G4" s="2"/>
      <c r="H4" s="75"/>
      <c r="I4" s="75"/>
      <c r="J4" s="75"/>
      <c r="K4" s="76"/>
      <c r="L4" s="75"/>
      <c r="M4" s="76"/>
      <c r="N4" s="75"/>
      <c r="O4" s="76"/>
    </row>
    <row r="5" spans="1:15" x14ac:dyDescent="0.25">
      <c r="A5" s="2"/>
      <c r="B5" s="4" t="s">
        <v>3</v>
      </c>
      <c r="C5" s="2"/>
      <c r="D5" s="2"/>
      <c r="E5" s="2"/>
      <c r="F5" s="75"/>
      <c r="G5" s="2"/>
      <c r="H5" s="75"/>
      <c r="I5" s="75"/>
      <c r="J5" s="75"/>
      <c r="K5" s="76"/>
      <c r="L5" s="75"/>
      <c r="M5" s="76"/>
      <c r="N5" s="75"/>
      <c r="O5" s="76"/>
    </row>
    <row r="6" spans="1:15" x14ac:dyDescent="0.25">
      <c r="A6" s="2"/>
      <c r="B6" s="7"/>
      <c r="C6" s="2"/>
      <c r="D6" s="2"/>
      <c r="E6" s="2"/>
      <c r="F6" s="75"/>
      <c r="G6" s="2"/>
      <c r="H6" s="75"/>
      <c r="I6" s="75"/>
      <c r="J6" s="75"/>
      <c r="K6" s="76"/>
      <c r="L6" s="75"/>
      <c r="M6" s="76"/>
      <c r="N6" s="75"/>
      <c r="O6" s="76"/>
    </row>
    <row r="7" spans="1:15" ht="45" x14ac:dyDescent="0.25">
      <c r="A7" s="78" t="s">
        <v>8</v>
      </c>
      <c r="B7" s="79" t="s">
        <v>24</v>
      </c>
      <c r="C7" s="79" t="s">
        <v>25</v>
      </c>
      <c r="D7" s="79" t="s">
        <v>26</v>
      </c>
      <c r="E7" s="80" t="s">
        <v>27</v>
      </c>
      <c r="F7" s="79" t="s">
        <v>28</v>
      </c>
      <c r="G7" s="81" t="s">
        <v>29</v>
      </c>
      <c r="H7" s="79" t="s">
        <v>30</v>
      </c>
      <c r="I7" s="79" t="s">
        <v>31</v>
      </c>
      <c r="J7" s="82" t="s">
        <v>32</v>
      </c>
      <c r="K7" s="83" t="s">
        <v>33</v>
      </c>
      <c r="L7" s="82" t="s">
        <v>34</v>
      </c>
      <c r="M7" s="83" t="s">
        <v>35</v>
      </c>
      <c r="N7" s="82" t="s">
        <v>36</v>
      </c>
      <c r="O7" s="83" t="s">
        <v>37</v>
      </c>
    </row>
    <row r="8" spans="1:15" s="87" customFormat="1" ht="15.75" x14ac:dyDescent="0.25">
      <c r="A8" s="84" t="s">
        <v>14</v>
      </c>
      <c r="B8" s="85">
        <v>117572480833</v>
      </c>
      <c r="C8" s="85">
        <v>117572480833</v>
      </c>
      <c r="D8" s="85">
        <v>112022749573.73001</v>
      </c>
      <c r="E8" s="86">
        <v>0.95279736193410058</v>
      </c>
      <c r="F8" s="85">
        <v>108653155863.88</v>
      </c>
      <c r="G8" s="86">
        <v>0.92413764763721362</v>
      </c>
      <c r="H8" s="85">
        <v>113037046844.56</v>
      </c>
      <c r="I8" s="85">
        <v>107895344389.85001</v>
      </c>
      <c r="J8" s="85">
        <v>4535433988.4400024</v>
      </c>
      <c r="K8" s="86">
        <v>3.857564249989872E-2</v>
      </c>
      <c r="L8" s="85">
        <v>5549731259.2699986</v>
      </c>
      <c r="M8" s="86">
        <v>4.7202638065899444E-2</v>
      </c>
      <c r="N8" s="85">
        <v>8919324969.1200008</v>
      </c>
      <c r="O8" s="86">
        <v>7.5862352362786434E-2</v>
      </c>
    </row>
    <row r="9" spans="1:15" s="87" customFormat="1" ht="15.75" x14ac:dyDescent="0.25">
      <c r="A9" s="88" t="s">
        <v>15</v>
      </c>
      <c r="B9" s="89">
        <v>67814484000</v>
      </c>
      <c r="C9" s="89">
        <v>70956322953</v>
      </c>
      <c r="D9" s="89">
        <v>70134287223.059998</v>
      </c>
      <c r="E9" s="90">
        <v>0.98841490517364461</v>
      </c>
      <c r="F9" s="89">
        <v>70134264873.059998</v>
      </c>
      <c r="G9" s="90">
        <v>0.98841459019114453</v>
      </c>
      <c r="H9" s="89">
        <v>70955326053</v>
      </c>
      <c r="I9" s="89">
        <v>70130116749.059998</v>
      </c>
      <c r="J9" s="89">
        <v>996900</v>
      </c>
      <c r="K9" s="90">
        <v>1.4049487889336176E-5</v>
      </c>
      <c r="L9" s="89">
        <v>822035729.94000053</v>
      </c>
      <c r="M9" s="90">
        <v>1.1585094826355362E-2</v>
      </c>
      <c r="N9" s="89">
        <v>822058079.94000053</v>
      </c>
      <c r="O9" s="90">
        <v>1.1585409808855439E-2</v>
      </c>
    </row>
    <row r="10" spans="1:15" x14ac:dyDescent="0.25">
      <c r="A10" s="91" t="s">
        <v>39</v>
      </c>
      <c r="B10" s="92">
        <v>37494799000</v>
      </c>
      <c r="C10" s="93">
        <v>40615844917</v>
      </c>
      <c r="D10" s="93">
        <v>40151361993.5</v>
      </c>
      <c r="E10" s="94">
        <v>0.98856399702014841</v>
      </c>
      <c r="F10" s="92">
        <v>40151339643.5</v>
      </c>
      <c r="G10" s="94">
        <v>0.98856344674229391</v>
      </c>
      <c r="H10" s="92">
        <v>40615844917</v>
      </c>
      <c r="I10" s="92">
        <v>40147191519.5</v>
      </c>
      <c r="J10" s="92">
        <v>0</v>
      </c>
      <c r="K10" s="94">
        <v>0</v>
      </c>
      <c r="L10" s="92">
        <v>464482923.5</v>
      </c>
      <c r="M10" s="94">
        <v>1.1436002979851539E-2</v>
      </c>
      <c r="N10" s="92">
        <v>464505273.5</v>
      </c>
      <c r="O10" s="94">
        <v>1.1436553257706048E-2</v>
      </c>
    </row>
    <row r="11" spans="1:15" ht="28.5" x14ac:dyDescent="0.25">
      <c r="A11" s="91" t="s">
        <v>40</v>
      </c>
      <c r="B11" s="92">
        <v>14673167000</v>
      </c>
      <c r="C11" s="93">
        <v>16851729156</v>
      </c>
      <c r="D11" s="93">
        <v>16847965727.559999</v>
      </c>
      <c r="E11" s="94">
        <v>0.99977667404898563</v>
      </c>
      <c r="F11" s="92">
        <v>16847965727.559999</v>
      </c>
      <c r="G11" s="94">
        <v>0.99977667404898563</v>
      </c>
      <c r="H11" s="92">
        <v>16850732256</v>
      </c>
      <c r="I11" s="92">
        <v>16847965727.559999</v>
      </c>
      <c r="J11" s="92">
        <v>996900</v>
      </c>
      <c r="K11" s="94">
        <v>5.9157134011084981E-5</v>
      </c>
      <c r="L11" s="92">
        <v>3763428.4400005341</v>
      </c>
      <c r="M11" s="94">
        <v>2.2332595101438467E-4</v>
      </c>
      <c r="N11" s="92">
        <v>3763428.4400005341</v>
      </c>
      <c r="O11" s="94">
        <v>2.2332595101438467E-4</v>
      </c>
    </row>
    <row r="12" spans="1:15" ht="28.5" x14ac:dyDescent="0.25">
      <c r="A12" s="91" t="s">
        <v>41</v>
      </c>
      <c r="B12" s="92">
        <v>12657070000</v>
      </c>
      <c r="C12" s="93">
        <v>13488748880</v>
      </c>
      <c r="D12" s="93">
        <v>13134959502</v>
      </c>
      <c r="E12" s="94">
        <v>0.97377152016488577</v>
      </c>
      <c r="F12" s="92">
        <v>13134959502</v>
      </c>
      <c r="G12" s="94">
        <v>0.97377152016488577</v>
      </c>
      <c r="H12" s="92">
        <v>13488748880</v>
      </c>
      <c r="I12" s="92">
        <v>13134959502</v>
      </c>
      <c r="J12" s="92">
        <v>0</v>
      </c>
      <c r="K12" s="94">
        <v>0</v>
      </c>
      <c r="L12" s="92">
        <v>353789378</v>
      </c>
      <c r="M12" s="94">
        <v>2.6228479835114255E-2</v>
      </c>
      <c r="N12" s="92">
        <v>353789378</v>
      </c>
      <c r="O12" s="94">
        <v>2.6228479835114255E-2</v>
      </c>
    </row>
    <row r="13" spans="1:15" ht="42.75" x14ac:dyDescent="0.25">
      <c r="A13" s="91" t="s">
        <v>42</v>
      </c>
      <c r="B13" s="92">
        <v>2989448000</v>
      </c>
      <c r="C13" s="93">
        <v>0</v>
      </c>
      <c r="D13" s="93">
        <v>0</v>
      </c>
      <c r="E13" s="94">
        <v>0</v>
      </c>
      <c r="F13" s="92">
        <v>0</v>
      </c>
      <c r="G13" s="94">
        <v>0</v>
      </c>
      <c r="H13" s="92">
        <v>0</v>
      </c>
      <c r="I13" s="92">
        <v>0</v>
      </c>
      <c r="J13" s="92">
        <v>0</v>
      </c>
      <c r="K13" s="94">
        <v>0</v>
      </c>
      <c r="L13" s="92">
        <v>0</v>
      </c>
      <c r="M13" s="94">
        <v>0</v>
      </c>
      <c r="N13" s="92">
        <v>0</v>
      </c>
      <c r="O13" s="94">
        <v>0</v>
      </c>
    </row>
    <row r="14" spans="1:15" s="87" customFormat="1" ht="15" customHeight="1" x14ac:dyDescent="0.25">
      <c r="A14" s="88" t="s">
        <v>16</v>
      </c>
      <c r="B14" s="89">
        <v>38555699677</v>
      </c>
      <c r="C14" s="89">
        <v>38555699677</v>
      </c>
      <c r="D14" s="89">
        <v>37720831537.760002</v>
      </c>
      <c r="E14" s="90">
        <v>0.97834644044242236</v>
      </c>
      <c r="F14" s="89">
        <v>34352649404.91</v>
      </c>
      <c r="G14" s="90">
        <v>0.89098757622605707</v>
      </c>
      <c r="H14" s="89">
        <v>37784451490.559998</v>
      </c>
      <c r="I14" s="89">
        <v>33598986054.880001</v>
      </c>
      <c r="J14" s="89">
        <v>771248186.44000244</v>
      </c>
      <c r="K14" s="90">
        <v>2.0003480494482698E-2</v>
      </c>
      <c r="L14" s="89">
        <v>834868139.23999786</v>
      </c>
      <c r="M14" s="90">
        <v>2.1653559557577674E-2</v>
      </c>
      <c r="N14" s="89">
        <v>4203050272.0900002</v>
      </c>
      <c r="O14" s="90">
        <v>0.10901242377394298</v>
      </c>
    </row>
    <row r="15" spans="1:15" x14ac:dyDescent="0.25">
      <c r="A15" s="91" t="s">
        <v>43</v>
      </c>
      <c r="B15" s="92">
        <v>38555699677</v>
      </c>
      <c r="C15" s="93">
        <v>38555699677</v>
      </c>
      <c r="D15" s="93">
        <v>37720831537.760002</v>
      </c>
      <c r="E15" s="94">
        <v>0.97834644044242236</v>
      </c>
      <c r="F15" s="92">
        <v>34352649404.91</v>
      </c>
      <c r="G15" s="94">
        <v>0.89098757622605707</v>
      </c>
      <c r="H15" s="92">
        <v>37784451490.559998</v>
      </c>
      <c r="I15" s="92">
        <v>33598986054.880001</v>
      </c>
      <c r="J15" s="92">
        <v>771248186.44000244</v>
      </c>
      <c r="K15" s="94">
        <v>2.0003480494482698E-2</v>
      </c>
      <c r="L15" s="92">
        <v>834868139.23999786</v>
      </c>
      <c r="M15" s="94">
        <v>2.1653559557577674E-2</v>
      </c>
      <c r="N15" s="92">
        <v>4203050272.0900002</v>
      </c>
      <c r="O15" s="94">
        <v>0.10901242377394298</v>
      </c>
    </row>
    <row r="16" spans="1:15" s="87" customFormat="1" ht="15.75" x14ac:dyDescent="0.25">
      <c r="A16" s="88" t="s">
        <v>17</v>
      </c>
      <c r="B16" s="89">
        <v>10470282156</v>
      </c>
      <c r="C16" s="89">
        <v>7328443203</v>
      </c>
      <c r="D16" s="89">
        <v>3603338013.9099998</v>
      </c>
      <c r="E16" s="90">
        <v>0.49169215263003246</v>
      </c>
      <c r="F16" s="89">
        <v>3601949036.9099998</v>
      </c>
      <c r="G16" s="90">
        <v>0.49150262028850711</v>
      </c>
      <c r="H16" s="89">
        <v>3732976502</v>
      </c>
      <c r="I16" s="89">
        <v>3601949036.9099998</v>
      </c>
      <c r="J16" s="89">
        <v>3595466701</v>
      </c>
      <c r="K16" s="90">
        <v>0.49061807554545089</v>
      </c>
      <c r="L16" s="89">
        <v>3725105189.0900002</v>
      </c>
      <c r="M16" s="90">
        <v>0.50830784736996759</v>
      </c>
      <c r="N16" s="89">
        <v>3726494166.0900002</v>
      </c>
      <c r="O16" s="90">
        <v>0.50849737971149289</v>
      </c>
    </row>
    <row r="17" spans="1:15" x14ac:dyDescent="0.25">
      <c r="A17" s="91" t="s">
        <v>44</v>
      </c>
      <c r="B17" s="92">
        <v>460232000</v>
      </c>
      <c r="C17" s="93">
        <v>460232000</v>
      </c>
      <c r="D17" s="93">
        <v>426342203</v>
      </c>
      <c r="E17" s="94">
        <v>0.92636366658554814</v>
      </c>
      <c r="F17" s="92">
        <v>426342203</v>
      </c>
      <c r="G17" s="94">
        <v>0.92636366658554814</v>
      </c>
      <c r="H17" s="92">
        <v>426360000</v>
      </c>
      <c r="I17" s="92">
        <v>426342203</v>
      </c>
      <c r="J17" s="92">
        <v>33872000</v>
      </c>
      <c r="K17" s="94">
        <v>7.3597663786959616E-2</v>
      </c>
      <c r="L17" s="92">
        <v>33889797</v>
      </c>
      <c r="M17" s="94">
        <v>7.3636333414451846E-2</v>
      </c>
      <c r="N17" s="92">
        <v>33889797</v>
      </c>
      <c r="O17" s="94">
        <v>7.3636333414451846E-2</v>
      </c>
    </row>
    <row r="18" spans="1:15" ht="42.75" x14ac:dyDescent="0.25">
      <c r="A18" s="91" t="s">
        <v>45</v>
      </c>
      <c r="B18" s="92">
        <v>144217000</v>
      </c>
      <c r="C18" s="93">
        <v>144217000</v>
      </c>
      <c r="D18" s="93">
        <v>114032721</v>
      </c>
      <c r="E18" s="94">
        <v>0.79070235131780575</v>
      </c>
      <c r="F18" s="92">
        <v>114032721</v>
      </c>
      <c r="G18" s="94">
        <v>0.79070235131780575</v>
      </c>
      <c r="H18" s="92">
        <v>139217000</v>
      </c>
      <c r="I18" s="92">
        <v>114032721</v>
      </c>
      <c r="J18" s="92">
        <v>5000000</v>
      </c>
      <c r="K18" s="94">
        <v>3.4669976493755937E-2</v>
      </c>
      <c r="L18" s="92">
        <v>30184279</v>
      </c>
      <c r="M18" s="94">
        <v>0.20929764868219419</v>
      </c>
      <c r="N18" s="92">
        <v>30184279</v>
      </c>
      <c r="O18" s="94">
        <v>0.20929764868219419</v>
      </c>
    </row>
    <row r="19" spans="1:15" ht="28.5" x14ac:dyDescent="0.25">
      <c r="A19" s="91" t="s">
        <v>46</v>
      </c>
      <c r="B19" s="92">
        <v>729812000</v>
      </c>
      <c r="C19" s="93">
        <v>729812000</v>
      </c>
      <c r="D19" s="93">
        <v>729248795</v>
      </c>
      <c r="E19" s="94">
        <v>0.99922828755898785</v>
      </c>
      <c r="F19" s="92">
        <v>729248795</v>
      </c>
      <c r="G19" s="94">
        <v>0.99922828755898785</v>
      </c>
      <c r="H19" s="92">
        <v>729325783</v>
      </c>
      <c r="I19" s="92">
        <v>729248795</v>
      </c>
      <c r="J19" s="92">
        <v>486217</v>
      </c>
      <c r="K19" s="94">
        <v>6.662222599792823E-4</v>
      </c>
      <c r="L19" s="92">
        <v>563205</v>
      </c>
      <c r="M19" s="94">
        <v>7.7171244101220584E-4</v>
      </c>
      <c r="N19" s="92">
        <v>563205</v>
      </c>
      <c r="O19" s="94">
        <v>7.7171244101220584E-4</v>
      </c>
    </row>
    <row r="20" spans="1:15" x14ac:dyDescent="0.25">
      <c r="A20" s="91" t="s">
        <v>47</v>
      </c>
      <c r="B20" s="92">
        <v>347612000</v>
      </c>
      <c r="C20" s="93">
        <v>347612000</v>
      </c>
      <c r="D20" s="93">
        <v>243252575.91</v>
      </c>
      <c r="E20" s="94">
        <v>0.69978187148314785</v>
      </c>
      <c r="F20" s="92">
        <v>243252575.91</v>
      </c>
      <c r="G20" s="94">
        <v>0.69978187148314785</v>
      </c>
      <c r="H20" s="92">
        <v>347612000</v>
      </c>
      <c r="I20" s="92">
        <v>243252575.91</v>
      </c>
      <c r="J20" s="92">
        <v>0</v>
      </c>
      <c r="K20" s="94">
        <v>0</v>
      </c>
      <c r="L20" s="92">
        <v>104359424.09</v>
      </c>
      <c r="M20" s="94">
        <v>0.30021812851685215</v>
      </c>
      <c r="N20" s="92">
        <v>104359424.09</v>
      </c>
      <c r="O20" s="94">
        <v>0.30021812851685215</v>
      </c>
    </row>
    <row r="21" spans="1:15" ht="42.75" x14ac:dyDescent="0.25">
      <c r="A21" s="91" t="s">
        <v>48</v>
      </c>
      <c r="B21" s="92">
        <v>4696097156</v>
      </c>
      <c r="C21" s="93">
        <v>1554258203</v>
      </c>
      <c r="D21" s="93">
        <v>0</v>
      </c>
      <c r="E21" s="94">
        <v>0</v>
      </c>
      <c r="F21" s="92">
        <v>0</v>
      </c>
      <c r="G21" s="94">
        <v>0</v>
      </c>
      <c r="H21" s="92">
        <v>0</v>
      </c>
      <c r="I21" s="92">
        <v>0</v>
      </c>
      <c r="J21" s="92">
        <v>1554258203</v>
      </c>
      <c r="K21" s="94">
        <v>1</v>
      </c>
      <c r="L21" s="92">
        <v>1554258203</v>
      </c>
      <c r="M21" s="94">
        <v>1</v>
      </c>
      <c r="N21" s="92">
        <v>1554258203</v>
      </c>
      <c r="O21" s="94">
        <v>1</v>
      </c>
    </row>
    <row r="22" spans="1:15" x14ac:dyDescent="0.25">
      <c r="A22" s="91" t="s">
        <v>49</v>
      </c>
      <c r="B22" s="92">
        <v>4092312000</v>
      </c>
      <c r="C22" s="93">
        <v>4092312000</v>
      </c>
      <c r="D22" s="93">
        <v>2090461719</v>
      </c>
      <c r="E22" s="94">
        <v>0.51082657407353105</v>
      </c>
      <c r="F22" s="92">
        <v>2089072742</v>
      </c>
      <c r="G22" s="94">
        <v>0.51048716275787376</v>
      </c>
      <c r="H22" s="92">
        <v>2090461719</v>
      </c>
      <c r="I22" s="92">
        <v>2089072742</v>
      </c>
      <c r="J22" s="92">
        <v>2001850281</v>
      </c>
      <c r="K22" s="94">
        <v>0.48917342592646895</v>
      </c>
      <c r="L22" s="92">
        <v>2001850281</v>
      </c>
      <c r="M22" s="94">
        <v>0.48917342592646895</v>
      </c>
      <c r="N22" s="92">
        <v>2003239258</v>
      </c>
      <c r="O22" s="94">
        <v>0.48951283724212619</v>
      </c>
    </row>
    <row r="23" spans="1:15" ht="30" x14ac:dyDescent="0.25">
      <c r="A23" s="88" t="s">
        <v>18</v>
      </c>
      <c r="B23" s="89">
        <v>708130000</v>
      </c>
      <c r="C23" s="89">
        <v>708130000</v>
      </c>
      <c r="D23" s="89">
        <v>540407799</v>
      </c>
      <c r="E23" s="90">
        <v>0.76314772570008327</v>
      </c>
      <c r="F23" s="89">
        <v>540407549</v>
      </c>
      <c r="G23" s="90">
        <v>0.76314737265756283</v>
      </c>
      <c r="H23" s="89">
        <v>540407799</v>
      </c>
      <c r="I23" s="89">
        <v>540407549</v>
      </c>
      <c r="J23" s="89">
        <v>167722201</v>
      </c>
      <c r="K23" s="90">
        <v>0.23685227429991668</v>
      </c>
      <c r="L23" s="89">
        <v>167722201</v>
      </c>
      <c r="M23" s="90">
        <v>0.23685227429991668</v>
      </c>
      <c r="N23" s="89">
        <v>167722451</v>
      </c>
      <c r="O23" s="90">
        <v>0.23685262734243712</v>
      </c>
    </row>
    <row r="24" spans="1:15" x14ac:dyDescent="0.25">
      <c r="A24" s="91" t="s">
        <v>50</v>
      </c>
      <c r="B24" s="92">
        <v>56167000</v>
      </c>
      <c r="C24" s="93">
        <v>56167000</v>
      </c>
      <c r="D24" s="93">
        <v>3451500</v>
      </c>
      <c r="E24" s="94">
        <v>6.1450673883241047E-2</v>
      </c>
      <c r="F24" s="92">
        <v>3451250</v>
      </c>
      <c r="G24" s="94">
        <v>6.1446222871080883E-2</v>
      </c>
      <c r="H24" s="92">
        <v>3451500</v>
      </c>
      <c r="I24" s="92">
        <v>3451250</v>
      </c>
      <c r="J24" s="92">
        <v>52715500</v>
      </c>
      <c r="K24" s="94">
        <v>0.9385493261167589</v>
      </c>
      <c r="L24" s="92">
        <v>52715500</v>
      </c>
      <c r="M24" s="94">
        <v>0.9385493261167589</v>
      </c>
      <c r="N24" s="92">
        <v>52715750</v>
      </c>
      <c r="O24" s="94">
        <v>0.93855377712891908</v>
      </c>
    </row>
    <row r="25" spans="1:15" s="87" customFormat="1" ht="15.75" x14ac:dyDescent="0.25">
      <c r="A25" s="91" t="s">
        <v>51</v>
      </c>
      <c r="B25" s="92">
        <v>651963000</v>
      </c>
      <c r="C25" s="93">
        <v>651963000</v>
      </c>
      <c r="D25" s="93">
        <v>536956299</v>
      </c>
      <c r="E25" s="94">
        <v>0.82359934382779387</v>
      </c>
      <c r="F25" s="92">
        <v>536956299</v>
      </c>
      <c r="G25" s="94">
        <v>0.82359934382779387</v>
      </c>
      <c r="H25" s="92">
        <v>536956299</v>
      </c>
      <c r="I25" s="92">
        <v>536956299</v>
      </c>
      <c r="J25" s="92">
        <v>115006701</v>
      </c>
      <c r="K25" s="94">
        <v>0.1764006561722061</v>
      </c>
      <c r="L25" s="92">
        <v>115006701</v>
      </c>
      <c r="M25" s="94">
        <v>0.1764006561722061</v>
      </c>
      <c r="N25" s="92">
        <v>115006701</v>
      </c>
      <c r="O25" s="94">
        <v>0.1764006561722061</v>
      </c>
    </row>
    <row r="26" spans="1:15" s="87" customFormat="1" ht="15.75" x14ac:dyDescent="0.25">
      <c r="A26" s="88" t="s">
        <v>19</v>
      </c>
      <c r="B26" s="89">
        <v>23885000</v>
      </c>
      <c r="C26" s="89">
        <v>23885000</v>
      </c>
      <c r="D26" s="89">
        <v>23885000</v>
      </c>
      <c r="E26" s="90">
        <v>1</v>
      </c>
      <c r="F26" s="89">
        <v>23885000</v>
      </c>
      <c r="G26" s="90">
        <v>1</v>
      </c>
      <c r="H26" s="89">
        <v>23885000</v>
      </c>
      <c r="I26" s="89">
        <v>23885000</v>
      </c>
      <c r="J26" s="89">
        <v>0</v>
      </c>
      <c r="K26" s="90">
        <v>0</v>
      </c>
      <c r="L26" s="89">
        <v>0</v>
      </c>
      <c r="M26" s="90">
        <v>0</v>
      </c>
      <c r="N26" s="89">
        <v>0</v>
      </c>
      <c r="O26" s="90">
        <v>0</v>
      </c>
    </row>
    <row r="27" spans="1:15" x14ac:dyDescent="0.25">
      <c r="A27" s="91" t="s">
        <v>52</v>
      </c>
      <c r="B27" s="92">
        <v>23885000</v>
      </c>
      <c r="C27" s="93">
        <v>23885000</v>
      </c>
      <c r="D27" s="93">
        <v>23885000</v>
      </c>
      <c r="E27" s="94">
        <v>1</v>
      </c>
      <c r="F27" s="92">
        <v>23885000</v>
      </c>
      <c r="G27" s="94">
        <v>1</v>
      </c>
      <c r="H27" s="92">
        <v>23885000</v>
      </c>
      <c r="I27" s="92">
        <v>23885000</v>
      </c>
      <c r="J27" s="92">
        <v>0</v>
      </c>
      <c r="K27" s="94">
        <v>0</v>
      </c>
      <c r="L27" s="92">
        <v>0</v>
      </c>
      <c r="M27" s="94">
        <v>0</v>
      </c>
      <c r="N27" s="92">
        <v>0</v>
      </c>
      <c r="O27" s="94">
        <v>0</v>
      </c>
    </row>
    <row r="28" spans="1:15" x14ac:dyDescent="0.25">
      <c r="A28" s="84" t="s">
        <v>38</v>
      </c>
      <c r="B28" s="85">
        <v>143447151920</v>
      </c>
      <c r="C28" s="85">
        <v>143447151920</v>
      </c>
      <c r="D28" s="85">
        <v>138486582795.01999</v>
      </c>
      <c r="E28" s="95">
        <v>0.96541883851589816</v>
      </c>
      <c r="F28" s="85">
        <v>136411511706.26999</v>
      </c>
      <c r="G28" s="95">
        <v>0.9509530853728364</v>
      </c>
      <c r="H28" s="85">
        <v>138839576657.46002</v>
      </c>
      <c r="I28" s="85">
        <v>135975268226.92999</v>
      </c>
      <c r="J28" s="85">
        <v>4607575262.5399971</v>
      </c>
      <c r="K28" s="95">
        <v>3.21203676815391E-2</v>
      </c>
      <c r="L28" s="85">
        <v>4960569124.9800005</v>
      </c>
      <c r="M28" s="95">
        <v>3.4581161484101779E-2</v>
      </c>
      <c r="N28" s="85">
        <v>7035640213.7299995</v>
      </c>
      <c r="O28" s="95">
        <v>4.9046914627163547E-2</v>
      </c>
    </row>
    <row r="29" spans="1:15" ht="57" x14ac:dyDescent="0.25">
      <c r="A29" s="91" t="s">
        <v>53</v>
      </c>
      <c r="B29" s="92">
        <v>31670516167</v>
      </c>
      <c r="C29" s="93">
        <v>31670516167</v>
      </c>
      <c r="D29" s="93">
        <v>31115920791.529999</v>
      </c>
      <c r="E29" s="94">
        <v>0.98248859056967697</v>
      </c>
      <c r="F29" s="92">
        <v>30684542043.52</v>
      </c>
      <c r="G29" s="94">
        <v>0.96886775958178528</v>
      </c>
      <c r="H29" s="92">
        <v>31240990733</v>
      </c>
      <c r="I29" s="92">
        <v>30447546023.389999</v>
      </c>
      <c r="J29" s="92">
        <v>429525434</v>
      </c>
      <c r="K29" s="94">
        <v>1.3562312396018234E-2</v>
      </c>
      <c r="L29" s="92">
        <v>554595375.47000122</v>
      </c>
      <c r="M29" s="94">
        <v>1.7511409430323012E-2</v>
      </c>
      <c r="N29" s="92">
        <v>985974123.47999954</v>
      </c>
      <c r="O29" s="94">
        <v>3.1132240418214701E-2</v>
      </c>
    </row>
    <row r="30" spans="1:15" ht="57" x14ac:dyDescent="0.25">
      <c r="A30" s="91" t="s">
        <v>54</v>
      </c>
      <c r="B30" s="92">
        <v>2407734381</v>
      </c>
      <c r="C30" s="93">
        <v>2407734381</v>
      </c>
      <c r="D30" s="93">
        <v>2329958080</v>
      </c>
      <c r="E30" s="94">
        <v>0.96769730846818025</v>
      </c>
      <c r="F30" s="92">
        <v>2329544236.71</v>
      </c>
      <c r="G30" s="94">
        <v>0.96752542767714877</v>
      </c>
      <c r="H30" s="92">
        <v>2329958080</v>
      </c>
      <c r="I30" s="92">
        <v>2329544236.71</v>
      </c>
      <c r="J30" s="92">
        <v>77776301</v>
      </c>
      <c r="K30" s="94">
        <v>3.2302691531819763E-2</v>
      </c>
      <c r="L30" s="92">
        <v>77776301</v>
      </c>
      <c r="M30" s="94">
        <v>3.2302691531819763E-2</v>
      </c>
      <c r="N30" s="92">
        <v>78190144.289999962</v>
      </c>
      <c r="O30" s="94">
        <v>3.2474572322851239E-2</v>
      </c>
    </row>
    <row r="31" spans="1:15" ht="42.75" x14ac:dyDescent="0.25">
      <c r="A31" s="91" t="s">
        <v>55</v>
      </c>
      <c r="B31" s="92">
        <v>6486410011</v>
      </c>
      <c r="C31" s="93">
        <v>6486410011</v>
      </c>
      <c r="D31" s="93">
        <v>6396212502.3900003</v>
      </c>
      <c r="E31" s="94">
        <v>0.98609438680918449</v>
      </c>
      <c r="F31" s="92">
        <v>6394392206.3900003</v>
      </c>
      <c r="G31" s="94">
        <v>0.98581375453387143</v>
      </c>
      <c r="H31" s="92">
        <v>6397225780</v>
      </c>
      <c r="I31" s="92">
        <v>6379068930.3900003</v>
      </c>
      <c r="J31" s="92">
        <v>89184231</v>
      </c>
      <c r="K31" s="94">
        <v>1.3749397717498064E-2</v>
      </c>
      <c r="L31" s="92">
        <v>90197508.609999657</v>
      </c>
      <c r="M31" s="94">
        <v>1.3905613190815553E-2</v>
      </c>
      <c r="N31" s="92">
        <v>92017804.609999657</v>
      </c>
      <c r="O31" s="94">
        <v>1.4186245466128561E-2</v>
      </c>
    </row>
    <row r="32" spans="1:15" ht="57" x14ac:dyDescent="0.25">
      <c r="A32" s="91" t="s">
        <v>56</v>
      </c>
      <c r="B32" s="92">
        <v>9232373327</v>
      </c>
      <c r="C32" s="93">
        <v>9232373327</v>
      </c>
      <c r="D32" s="93">
        <v>9106200063.1399994</v>
      </c>
      <c r="E32" s="94">
        <v>0.98633360465493658</v>
      </c>
      <c r="F32" s="92">
        <v>9103776738.6599998</v>
      </c>
      <c r="G32" s="94">
        <v>0.98607112344949044</v>
      </c>
      <c r="H32" s="92">
        <v>9110735951</v>
      </c>
      <c r="I32" s="92">
        <v>9074370506.6599998</v>
      </c>
      <c r="J32" s="92">
        <v>121637376</v>
      </c>
      <c r="K32" s="94">
        <v>1.3175092870678496E-2</v>
      </c>
      <c r="L32" s="92">
        <v>126173263.86000061</v>
      </c>
      <c r="M32" s="94">
        <v>1.3666395345063434E-2</v>
      </c>
      <c r="N32" s="92">
        <v>128596588.34000015</v>
      </c>
      <c r="O32" s="94">
        <v>1.3928876550509551E-2</v>
      </c>
    </row>
    <row r="33" spans="1:15" ht="71.25" x14ac:dyDescent="0.25">
      <c r="A33" s="91" t="s">
        <v>57</v>
      </c>
      <c r="B33" s="92">
        <v>8854608251</v>
      </c>
      <c r="C33" s="93">
        <v>8854608251</v>
      </c>
      <c r="D33" s="93">
        <v>8635801550.8400002</v>
      </c>
      <c r="E33" s="94">
        <v>0.97528894628000184</v>
      </c>
      <c r="F33" s="92">
        <v>8631942232.5200005</v>
      </c>
      <c r="G33" s="94">
        <v>0.97485309206594739</v>
      </c>
      <c r="H33" s="92">
        <v>8646904259</v>
      </c>
      <c r="I33" s="92">
        <v>8626981472.5200005</v>
      </c>
      <c r="J33" s="92">
        <v>207703992</v>
      </c>
      <c r="K33" s="94">
        <v>2.3457163333741256E-2</v>
      </c>
      <c r="L33" s="92">
        <v>218806700.15999985</v>
      </c>
      <c r="M33" s="94">
        <v>2.4711053719998148E-2</v>
      </c>
      <c r="N33" s="92">
        <v>222666018.47999954</v>
      </c>
      <c r="O33" s="94">
        <v>2.5146907934052602E-2</v>
      </c>
    </row>
    <row r="34" spans="1:15" ht="57" x14ac:dyDescent="0.25">
      <c r="A34" s="91" t="s">
        <v>58</v>
      </c>
      <c r="B34" s="92">
        <v>7315802173</v>
      </c>
      <c r="C34" s="93">
        <v>7315802173</v>
      </c>
      <c r="D34" s="93">
        <v>7285616689.3999996</v>
      </c>
      <c r="E34" s="94">
        <v>0.9958739338645044</v>
      </c>
      <c r="F34" s="92">
        <v>7283932046.3999996</v>
      </c>
      <c r="G34" s="94">
        <v>0.99564365932178678</v>
      </c>
      <c r="H34" s="92">
        <v>7290915385</v>
      </c>
      <c r="I34" s="92">
        <v>7283932046.3999996</v>
      </c>
      <c r="J34" s="92">
        <v>24886788</v>
      </c>
      <c r="K34" s="94">
        <v>3.4017852603844597E-3</v>
      </c>
      <c r="L34" s="92">
        <v>30185483.600000381</v>
      </c>
      <c r="M34" s="94">
        <v>4.1260661354955942E-3</v>
      </c>
      <c r="N34" s="92">
        <v>31870126.600000381</v>
      </c>
      <c r="O34" s="94">
        <v>4.3563406782131942E-3</v>
      </c>
    </row>
    <row r="35" spans="1:15" ht="99.75" x14ac:dyDescent="0.25">
      <c r="A35" s="91" t="s">
        <v>59</v>
      </c>
      <c r="B35" s="92">
        <v>6167192184</v>
      </c>
      <c r="C35" s="93">
        <v>6167192184</v>
      </c>
      <c r="D35" s="93">
        <v>5995575984.5200005</v>
      </c>
      <c r="E35" s="94">
        <v>0.97217271744421452</v>
      </c>
      <c r="F35" s="92">
        <v>5994608655.5200005</v>
      </c>
      <c r="G35" s="94">
        <v>0.97201586664872452</v>
      </c>
      <c r="H35" s="92">
        <v>5999519230</v>
      </c>
      <c r="I35" s="92">
        <v>5994608655.5200005</v>
      </c>
      <c r="J35" s="92">
        <v>167672954</v>
      </c>
      <c r="K35" s="94">
        <v>2.7187891831067998E-2</v>
      </c>
      <c r="L35" s="92">
        <v>171616199.47999954</v>
      </c>
      <c r="M35" s="94">
        <v>2.7827282555785444E-2</v>
      </c>
      <c r="N35" s="92">
        <v>172583528.47999954</v>
      </c>
      <c r="O35" s="94">
        <v>2.7984133351275427E-2</v>
      </c>
    </row>
    <row r="36" spans="1:15" ht="57" x14ac:dyDescent="0.25">
      <c r="A36" s="91" t="s">
        <v>60</v>
      </c>
      <c r="B36" s="92">
        <v>30499635895</v>
      </c>
      <c r="C36" s="93">
        <v>30499635895</v>
      </c>
      <c r="D36" s="93">
        <v>28485056018.41</v>
      </c>
      <c r="E36" s="94">
        <v>0.93394741224041089</v>
      </c>
      <c r="F36" s="92">
        <v>28354489715.950001</v>
      </c>
      <c r="G36" s="94">
        <v>0.92966649875968954</v>
      </c>
      <c r="H36" s="92">
        <v>28485056018.41</v>
      </c>
      <c r="I36" s="92">
        <v>28237961126.739998</v>
      </c>
      <c r="J36" s="92">
        <v>2014579876.5900002</v>
      </c>
      <c r="K36" s="94">
        <v>6.6052587759589054E-2</v>
      </c>
      <c r="L36" s="92">
        <v>2014579876.5900002</v>
      </c>
      <c r="M36" s="94">
        <v>6.6052587759589054E-2</v>
      </c>
      <c r="N36" s="92">
        <v>2145146179.0499992</v>
      </c>
      <c r="O36" s="94">
        <v>7.0333501240310431E-2</v>
      </c>
    </row>
    <row r="37" spans="1:15" ht="85.5" x14ac:dyDescent="0.25">
      <c r="A37" s="91" t="s">
        <v>61</v>
      </c>
      <c r="B37" s="92">
        <v>37420081699</v>
      </c>
      <c r="C37" s="93">
        <v>37420081699</v>
      </c>
      <c r="D37" s="93">
        <v>35792776194.790001</v>
      </c>
      <c r="E37" s="94">
        <v>0.95651250798168386</v>
      </c>
      <c r="F37" s="92">
        <v>34296893791.599998</v>
      </c>
      <c r="G37" s="94">
        <v>0.91653711682079342</v>
      </c>
      <c r="H37" s="92">
        <v>35994806301.050003</v>
      </c>
      <c r="I37" s="92">
        <v>34293092241.599998</v>
      </c>
      <c r="J37" s="92">
        <v>1425275397.9499969</v>
      </c>
      <c r="K37" s="94">
        <v>3.8088516465961793E-2</v>
      </c>
      <c r="L37" s="92">
        <v>1627305504.2099991</v>
      </c>
      <c r="M37" s="94">
        <v>4.3487492018316108E-2</v>
      </c>
      <c r="N37" s="92">
        <v>3123187907.4000015</v>
      </c>
      <c r="O37" s="94">
        <v>8.346288317920654E-2</v>
      </c>
    </row>
    <row r="38" spans="1:15" ht="57" x14ac:dyDescent="0.25">
      <c r="A38" s="91" t="s">
        <v>62</v>
      </c>
      <c r="B38" s="92">
        <v>3392797832</v>
      </c>
      <c r="C38" s="93">
        <v>3392797832</v>
      </c>
      <c r="D38" s="93">
        <v>3343464920</v>
      </c>
      <c r="E38" s="94">
        <v>0.98545951912173946</v>
      </c>
      <c r="F38" s="92">
        <v>3337390039</v>
      </c>
      <c r="G38" s="94">
        <v>0.98366899657933993</v>
      </c>
      <c r="H38" s="92">
        <v>3343464920</v>
      </c>
      <c r="I38" s="92">
        <v>3308162987</v>
      </c>
      <c r="J38" s="92">
        <v>49332912</v>
      </c>
      <c r="K38" s="94">
        <v>1.4540480878260594E-2</v>
      </c>
      <c r="L38" s="92">
        <v>49332912</v>
      </c>
      <c r="M38" s="94">
        <v>1.4540480878260594E-2</v>
      </c>
      <c r="N38" s="92">
        <v>55407793</v>
      </c>
      <c r="O38" s="94">
        <v>1.6331003420660049E-2</v>
      </c>
    </row>
    <row r="39" spans="1:15" s="98" customFormat="1" x14ac:dyDescent="0.25">
      <c r="A39" s="96" t="s">
        <v>21</v>
      </c>
      <c r="B39" s="97">
        <v>261019632753</v>
      </c>
      <c r="C39" s="97">
        <v>261019632753</v>
      </c>
      <c r="D39" s="97">
        <v>250509332368.75</v>
      </c>
      <c r="E39" s="95">
        <v>0.95973367875283244</v>
      </c>
      <c r="F39" s="97">
        <v>245064667570.14999</v>
      </c>
      <c r="G39" s="95">
        <v>0.93887446314067868</v>
      </c>
      <c r="H39" s="97">
        <v>251876623502.02002</v>
      </c>
      <c r="I39" s="97">
        <v>243870612616.78</v>
      </c>
      <c r="J39" s="97">
        <v>9143009250.9799995</v>
      </c>
      <c r="K39" s="95">
        <v>3.5028051930606798E-2</v>
      </c>
      <c r="L39" s="97">
        <v>10510300384.25</v>
      </c>
      <c r="M39" s="95">
        <v>4.0266321247167572E-2</v>
      </c>
      <c r="N39" s="97">
        <v>15954965182.85</v>
      </c>
      <c r="O39" s="95">
        <v>6.1125536859321261E-2</v>
      </c>
    </row>
    <row r="40" spans="1:15" x14ac:dyDescent="0.25">
      <c r="A40" s="98"/>
      <c r="B40" s="99">
        <f>B39-[2]REP_EPG034_EjecucionPresupuesta!P32</f>
        <v>120524749753</v>
      </c>
      <c r="C40" s="100">
        <f>C39-[2]REP_EPG034_EjecucionPresupuesta!S32</f>
        <v>120524749753</v>
      </c>
      <c r="D40" s="100">
        <f>D39-[2]REP_EPG034_EjecucionPresupuesta!W32</f>
        <v>197825617174.20001</v>
      </c>
      <c r="E40" s="101">
        <f>D39/C39</f>
        <v>0.95973367875283244</v>
      </c>
      <c r="F40" s="99">
        <f>F39-[2]REP_EPG034_EjecucionPresupuesta!X32</f>
        <v>240143417330.94998</v>
      </c>
      <c r="G40" s="101">
        <f>F39/C39</f>
        <v>0.93887446314067868</v>
      </c>
      <c r="H40" s="99">
        <f>H39-[2]REP_EPG034_EjecucionPresupuesta!U32</f>
        <v>142865070067.94</v>
      </c>
      <c r="I40" s="99">
        <f>I39-[2]REP_EPG034_EjecucionPresupuesta!Z32</f>
        <v>239598239575.32001</v>
      </c>
      <c r="J40" s="99">
        <f>C39-(H39+J39)</f>
        <v>0</v>
      </c>
      <c r="K40" s="101">
        <f>J39/C39</f>
        <v>3.5028051930606798E-2</v>
      </c>
      <c r="L40" s="99">
        <f>C39-(D39+L39)</f>
        <v>0</v>
      </c>
      <c r="M40" s="102">
        <f>L39/C39</f>
        <v>4.0266321247167572E-2</v>
      </c>
      <c r="N40" s="99">
        <f>C39-(F39+N39)</f>
        <v>0</v>
      </c>
      <c r="O40" s="101">
        <f>N39/C39</f>
        <v>6.1125536859321261E-2</v>
      </c>
    </row>
    <row r="41" spans="1:15" x14ac:dyDescent="0.25">
      <c r="C41" s="103"/>
      <c r="F41" s="104"/>
    </row>
    <row r="43" spans="1:15" x14ac:dyDescent="0.25">
      <c r="C43" s="10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DE495-8B6B-4E59-A0C7-285C98661614}">
  <sheetPr>
    <tabColor rgb="FF00B0F0"/>
  </sheetPr>
  <dimension ref="A1:M76"/>
  <sheetViews>
    <sheetView tabSelected="1" topLeftCell="A4" zoomScale="80" zoomScaleNormal="80" workbookViewId="0">
      <selection activeCell="D16" sqref="D16"/>
    </sheetView>
  </sheetViews>
  <sheetFormatPr baseColWidth="10" defaultRowHeight="15" x14ac:dyDescent="0.25"/>
  <cols>
    <col min="1" max="1" width="11.42578125" style="1"/>
    <col min="2" max="2" width="24.85546875" style="6" bestFit="1" customWidth="1"/>
    <col min="3" max="9" width="20.140625" style="6" customWidth="1"/>
    <col min="10" max="10" width="18" style="1" bestFit="1" customWidth="1"/>
    <col min="11" max="11" width="17.5703125" style="1" bestFit="1" customWidth="1"/>
    <col min="12" max="12" width="17.85546875" style="1" bestFit="1" customWidth="1"/>
    <col min="13" max="13" width="11.42578125" style="1"/>
    <col min="14" max="16384" width="11.42578125" style="6"/>
  </cols>
  <sheetData>
    <row r="1" spans="1:13" s="1" customFormat="1" ht="20.25" x14ac:dyDescent="0.25">
      <c r="B1" s="2"/>
      <c r="D1" s="3" t="s">
        <v>0</v>
      </c>
    </row>
    <row r="2" spans="1:13" s="1" customFormat="1" x14ac:dyDescent="0.25">
      <c r="B2" s="2"/>
      <c r="D2" s="2"/>
    </row>
    <row r="3" spans="1:13" s="1" customFormat="1" x14ac:dyDescent="0.25">
      <c r="B3" s="2"/>
      <c r="D3" s="4" t="s">
        <v>1</v>
      </c>
    </row>
    <row r="4" spans="1:13" s="1" customFormat="1" x14ac:dyDescent="0.25">
      <c r="B4" s="2"/>
      <c r="D4" s="5" t="s">
        <v>2</v>
      </c>
    </row>
    <row r="5" spans="1:13" s="1" customFormat="1" x14ac:dyDescent="0.25">
      <c r="B5" s="6"/>
      <c r="D5" s="4" t="s">
        <v>3</v>
      </c>
    </row>
    <row r="6" spans="1:13" s="1" customFormat="1" x14ac:dyDescent="0.25">
      <c r="B6" s="2"/>
      <c r="D6" s="7"/>
    </row>
    <row r="7" spans="1:13" s="1" customFormat="1" x14ac:dyDescent="0.25"/>
    <row r="8" spans="1:13" x14ac:dyDescent="0.25">
      <c r="B8" s="8" t="s">
        <v>4</v>
      </c>
      <c r="C8" s="8"/>
      <c r="D8" s="8"/>
      <c r="E8" s="8"/>
      <c r="F8" s="8"/>
      <c r="G8" s="8"/>
      <c r="H8" s="8"/>
      <c r="I8" s="8"/>
    </row>
    <row r="9" spans="1:13" ht="15.75" customHeight="1" thickBot="1" x14ac:dyDescent="0.3">
      <c r="B9" s="8"/>
      <c r="C9" s="8"/>
      <c r="D9" s="8"/>
      <c r="E9" s="8"/>
      <c r="F9" s="8"/>
      <c r="G9" s="8"/>
      <c r="H9" s="8"/>
      <c r="I9" s="8"/>
      <c r="J9" s="9"/>
    </row>
    <row r="10" spans="1:13" s="17" customFormat="1" ht="17.25" thickBot="1" x14ac:dyDescent="0.35">
      <c r="A10" s="10"/>
      <c r="B10" s="10"/>
      <c r="C10" s="10"/>
      <c r="D10" s="10"/>
      <c r="E10" s="11" t="s">
        <v>5</v>
      </c>
      <c r="F10" s="12"/>
      <c r="G10" s="13" t="s">
        <v>6</v>
      </c>
      <c r="H10" s="14"/>
      <c r="I10" s="15" t="s">
        <v>7</v>
      </c>
      <c r="J10" s="16"/>
      <c r="K10" s="10"/>
      <c r="L10" s="10"/>
      <c r="M10" s="10"/>
    </row>
    <row r="11" spans="1:13" s="17" customFormat="1" ht="17.25" thickBot="1" x14ac:dyDescent="0.35">
      <c r="A11" s="10"/>
      <c r="B11" s="18" t="s">
        <v>8</v>
      </c>
      <c r="C11" s="18" t="s">
        <v>9</v>
      </c>
      <c r="D11" s="18" t="s">
        <v>10</v>
      </c>
      <c r="E11" s="19" t="s">
        <v>11</v>
      </c>
      <c r="F11" s="19" t="s">
        <v>12</v>
      </c>
      <c r="G11" s="20" t="s">
        <v>11</v>
      </c>
      <c r="H11" s="21" t="s">
        <v>12</v>
      </c>
      <c r="I11" s="22"/>
      <c r="J11" s="23" t="s">
        <v>13</v>
      </c>
      <c r="K11" s="10"/>
      <c r="L11" s="10"/>
      <c r="M11" s="10"/>
    </row>
    <row r="12" spans="1:13" s="17" customFormat="1" ht="16.5" x14ac:dyDescent="0.3">
      <c r="A12" s="10"/>
      <c r="B12" s="24" t="s">
        <v>14</v>
      </c>
      <c r="C12" s="25">
        <v>114430641880</v>
      </c>
      <c r="D12" s="25">
        <v>117572480833</v>
      </c>
      <c r="E12" s="25">
        <v>112022749573.73001</v>
      </c>
      <c r="F12" s="26">
        <v>0.95279736193410058</v>
      </c>
      <c r="G12" s="27">
        <v>115269018758.67999</v>
      </c>
      <c r="H12" s="28">
        <v>0.98040815284325045</v>
      </c>
      <c r="I12" s="28">
        <v>0.9718374527699748</v>
      </c>
      <c r="J12" s="29">
        <v>3246269184.9499817</v>
      </c>
      <c r="K12" s="10"/>
      <c r="L12" s="10"/>
      <c r="M12" s="10"/>
    </row>
    <row r="13" spans="1:13" s="17" customFormat="1" ht="16.5" x14ac:dyDescent="0.3">
      <c r="A13" s="10"/>
      <c r="B13" s="30" t="s">
        <v>15</v>
      </c>
      <c r="C13" s="31">
        <v>67814484000</v>
      </c>
      <c r="D13" s="31">
        <v>70956322953</v>
      </c>
      <c r="E13" s="31">
        <v>70134287223.059998</v>
      </c>
      <c r="F13" s="32">
        <v>0.98841490517364461</v>
      </c>
      <c r="G13" s="33"/>
      <c r="H13" s="34"/>
      <c r="I13" s="34"/>
      <c r="J13" s="35"/>
      <c r="K13" s="36"/>
      <c r="L13" s="10"/>
      <c r="M13" s="10"/>
    </row>
    <row r="14" spans="1:13" s="17" customFormat="1" ht="16.5" x14ac:dyDescent="0.3">
      <c r="A14" s="10"/>
      <c r="B14" s="30" t="s">
        <v>16</v>
      </c>
      <c r="C14" s="31">
        <v>38555699677</v>
      </c>
      <c r="D14" s="31">
        <v>38555699677</v>
      </c>
      <c r="E14" s="31">
        <v>37720831537.760002</v>
      </c>
      <c r="F14" s="32">
        <v>0.97834644044242236</v>
      </c>
      <c r="G14" s="33"/>
      <c r="H14" s="34"/>
      <c r="I14" s="34"/>
      <c r="J14" s="35"/>
      <c r="K14" s="36"/>
      <c r="L14" s="10"/>
      <c r="M14" s="10"/>
    </row>
    <row r="15" spans="1:13" s="17" customFormat="1" ht="16.5" x14ac:dyDescent="0.3">
      <c r="A15" s="10"/>
      <c r="B15" s="30" t="s">
        <v>17</v>
      </c>
      <c r="C15" s="31">
        <v>7328443203</v>
      </c>
      <c r="D15" s="31">
        <v>7328443203</v>
      </c>
      <c r="E15" s="31">
        <v>3603338013.9099998</v>
      </c>
      <c r="F15" s="32">
        <v>0.49169215263003246</v>
      </c>
      <c r="G15" s="33"/>
      <c r="H15" s="34"/>
      <c r="I15" s="34"/>
      <c r="J15" s="35"/>
      <c r="K15" s="16"/>
      <c r="L15" s="10"/>
      <c r="M15" s="10"/>
    </row>
    <row r="16" spans="1:13" s="17" customFormat="1" ht="35.25" customHeight="1" x14ac:dyDescent="0.3">
      <c r="A16" s="10"/>
      <c r="B16" s="37" t="s">
        <v>18</v>
      </c>
      <c r="C16" s="38">
        <v>708130000</v>
      </c>
      <c r="D16" s="38">
        <v>708130000</v>
      </c>
      <c r="E16" s="38">
        <v>540407799</v>
      </c>
      <c r="F16" s="39">
        <v>0.76314772570008327</v>
      </c>
      <c r="G16" s="33"/>
      <c r="H16" s="34"/>
      <c r="I16" s="34"/>
      <c r="J16" s="35"/>
      <c r="K16" s="10"/>
      <c r="L16" s="10"/>
      <c r="M16" s="10"/>
    </row>
    <row r="17" spans="1:13" s="17" customFormat="1" ht="33.75" thickBot="1" x14ac:dyDescent="0.35">
      <c r="A17" s="10"/>
      <c r="B17" s="40" t="s">
        <v>19</v>
      </c>
      <c r="C17" s="41">
        <v>23885000</v>
      </c>
      <c r="D17" s="41">
        <v>23885000</v>
      </c>
      <c r="E17" s="41">
        <v>23885000</v>
      </c>
      <c r="F17" s="42">
        <v>1</v>
      </c>
      <c r="G17" s="43"/>
      <c r="H17" s="44"/>
      <c r="I17" s="44"/>
      <c r="J17" s="45"/>
      <c r="K17" s="10"/>
      <c r="L17" s="10"/>
      <c r="M17" s="10"/>
    </row>
    <row r="18" spans="1:13" s="17" customFormat="1" ht="17.25" thickBot="1" x14ac:dyDescent="0.35">
      <c r="A18" s="10"/>
      <c r="B18" s="46" t="s">
        <v>20</v>
      </c>
      <c r="C18" s="47">
        <v>143447151920</v>
      </c>
      <c r="D18" s="47">
        <v>143447151920</v>
      </c>
      <c r="E18" s="47">
        <v>138486582795.01999</v>
      </c>
      <c r="F18" s="48">
        <v>0.96541883851589816</v>
      </c>
      <c r="G18" s="49">
        <v>143447151920</v>
      </c>
      <c r="H18" s="50">
        <v>1</v>
      </c>
      <c r="I18" s="51">
        <v>0.96541883851589816</v>
      </c>
      <c r="J18" s="52">
        <v>4960569124.980011</v>
      </c>
      <c r="K18" s="53"/>
      <c r="L18" s="10"/>
      <c r="M18" s="10"/>
    </row>
    <row r="19" spans="1:13" s="17" customFormat="1" ht="17.25" thickBot="1" x14ac:dyDescent="0.35">
      <c r="A19" s="10"/>
      <c r="B19" s="54" t="s">
        <v>21</v>
      </c>
      <c r="C19" s="55">
        <v>257877793800</v>
      </c>
      <c r="D19" s="55">
        <v>261019632753</v>
      </c>
      <c r="E19" s="56">
        <v>250509332368.75</v>
      </c>
      <c r="F19" s="57">
        <v>0.95973367875283244</v>
      </c>
      <c r="G19" s="58">
        <v>258716170678.67999</v>
      </c>
      <c r="H19" s="59">
        <v>0.99117513862836615</v>
      </c>
      <c r="I19" s="60">
        <v>0.96827860319514891</v>
      </c>
      <c r="J19" s="61">
        <v>8206838309.9299927</v>
      </c>
      <c r="K19" s="36"/>
      <c r="L19" s="10"/>
      <c r="M19" s="10"/>
    </row>
    <row r="20" spans="1:13" s="1" customFormat="1" x14ac:dyDescent="0.25">
      <c r="G20" s="62"/>
      <c r="I20" s="63"/>
    </row>
    <row r="21" spans="1:13" ht="15" customHeight="1" x14ac:dyDescent="0.25">
      <c r="B21" s="8" t="s">
        <v>22</v>
      </c>
      <c r="C21" s="8"/>
      <c r="D21" s="8"/>
      <c r="E21" s="8"/>
      <c r="F21" s="8"/>
      <c r="G21" s="8"/>
      <c r="H21" s="8"/>
      <c r="I21" s="8"/>
      <c r="K21" s="64"/>
    </row>
    <row r="22" spans="1:13" ht="15.75" customHeight="1" thickBot="1" x14ac:dyDescent="0.3">
      <c r="B22" s="8"/>
      <c r="C22" s="8"/>
      <c r="D22" s="8"/>
      <c r="E22" s="8"/>
      <c r="F22" s="8"/>
      <c r="G22" s="8"/>
      <c r="H22" s="8"/>
      <c r="I22" s="8"/>
      <c r="K22" s="63"/>
      <c r="L22" s="64"/>
    </row>
    <row r="23" spans="1:13" ht="17.25" thickBot="1" x14ac:dyDescent="0.35">
      <c r="B23" s="10"/>
      <c r="C23" s="10"/>
      <c r="D23" s="10"/>
      <c r="E23" s="11" t="s">
        <v>5</v>
      </c>
      <c r="F23" s="12"/>
      <c r="G23" s="13" t="s">
        <v>6</v>
      </c>
      <c r="H23" s="14"/>
      <c r="I23" s="15" t="s">
        <v>7</v>
      </c>
      <c r="L23" s="64"/>
    </row>
    <row r="24" spans="1:13" ht="17.25" thickBot="1" x14ac:dyDescent="0.3">
      <c r="B24" s="18" t="s">
        <v>8</v>
      </c>
      <c r="C24" s="18" t="s">
        <v>9</v>
      </c>
      <c r="D24" s="18" t="s">
        <v>10</v>
      </c>
      <c r="E24" s="19" t="s">
        <v>11</v>
      </c>
      <c r="F24" s="19" t="s">
        <v>12</v>
      </c>
      <c r="G24" s="65" t="s">
        <v>11</v>
      </c>
      <c r="H24" s="21" t="s">
        <v>12</v>
      </c>
      <c r="I24" s="22"/>
      <c r="J24" s="23" t="s">
        <v>13</v>
      </c>
      <c r="L24" s="64"/>
    </row>
    <row r="25" spans="1:13" ht="16.5" x14ac:dyDescent="0.3">
      <c r="B25" s="24" t="s">
        <v>14</v>
      </c>
      <c r="C25" s="25">
        <v>114430641880</v>
      </c>
      <c r="D25" s="25">
        <v>117572480833</v>
      </c>
      <c r="E25" s="25">
        <v>108653155863.88</v>
      </c>
      <c r="F25" s="26">
        <v>0.92413764763721362</v>
      </c>
      <c r="G25" s="27">
        <v>115269018758.67999</v>
      </c>
      <c r="H25" s="28">
        <v>0.98040815284325045</v>
      </c>
      <c r="I25" s="28">
        <v>0.94260502114058464</v>
      </c>
      <c r="J25" s="29">
        <v>6615862894.7999878</v>
      </c>
      <c r="K25" s="9"/>
    </row>
    <row r="26" spans="1:13" ht="16.5" x14ac:dyDescent="0.3">
      <c r="B26" s="30" t="s">
        <v>15</v>
      </c>
      <c r="C26" s="31">
        <v>67814484000</v>
      </c>
      <c r="D26" s="31">
        <v>70956322953</v>
      </c>
      <c r="E26" s="31">
        <v>70134264873.059998</v>
      </c>
      <c r="F26" s="32">
        <v>0.98841459019114453</v>
      </c>
      <c r="G26" s="33"/>
      <c r="H26" s="34"/>
      <c r="I26" s="34"/>
      <c r="J26" s="35"/>
    </row>
    <row r="27" spans="1:13" ht="16.5" x14ac:dyDescent="0.3">
      <c r="B27" s="30" t="s">
        <v>16</v>
      </c>
      <c r="C27" s="31">
        <v>38555699677</v>
      </c>
      <c r="D27" s="31">
        <v>38555699677</v>
      </c>
      <c r="E27" s="31">
        <v>34352649404.91</v>
      </c>
      <c r="F27" s="32">
        <v>0.89098757622605707</v>
      </c>
      <c r="G27" s="33"/>
      <c r="H27" s="34"/>
      <c r="I27" s="34"/>
      <c r="J27" s="35"/>
    </row>
    <row r="28" spans="1:13" ht="16.5" x14ac:dyDescent="0.3">
      <c r="B28" s="66" t="s">
        <v>17</v>
      </c>
      <c r="C28" s="67">
        <v>7328443203</v>
      </c>
      <c r="D28" s="67">
        <v>7328443203</v>
      </c>
      <c r="E28" s="67">
        <v>3601949036.9099998</v>
      </c>
      <c r="F28" s="68">
        <v>0.49150262028850711</v>
      </c>
      <c r="G28" s="33"/>
      <c r="H28" s="34"/>
      <c r="I28" s="34"/>
      <c r="J28" s="35"/>
      <c r="K28" s="9"/>
    </row>
    <row r="29" spans="1:13" ht="36.75" customHeight="1" x14ac:dyDescent="0.25">
      <c r="B29" s="69" t="s">
        <v>18</v>
      </c>
      <c r="C29" s="38">
        <v>708130000</v>
      </c>
      <c r="D29" s="70">
        <v>708130000</v>
      </c>
      <c r="E29" s="38">
        <v>540407549</v>
      </c>
      <c r="F29" s="39">
        <v>0.76314737265756283</v>
      </c>
      <c r="G29" s="33"/>
      <c r="H29" s="34"/>
      <c r="I29" s="34"/>
      <c r="J29" s="35"/>
    </row>
    <row r="30" spans="1:13" ht="33.75" thickBot="1" x14ac:dyDescent="0.3">
      <c r="B30" s="71" t="s">
        <v>19</v>
      </c>
      <c r="C30" s="41">
        <v>23885000</v>
      </c>
      <c r="D30" s="41">
        <v>23885000</v>
      </c>
      <c r="E30" s="41">
        <v>23885000</v>
      </c>
      <c r="F30" s="72">
        <v>1</v>
      </c>
      <c r="G30" s="43"/>
      <c r="H30" s="44"/>
      <c r="I30" s="44"/>
      <c r="J30" s="45"/>
    </row>
    <row r="31" spans="1:13" ht="17.25" thickBot="1" x14ac:dyDescent="0.35">
      <c r="B31" s="46" t="s">
        <v>20</v>
      </c>
      <c r="C31" s="47">
        <v>143447151920</v>
      </c>
      <c r="D31" s="47">
        <v>143447151920</v>
      </c>
      <c r="E31" s="47">
        <v>136411511706.26999</v>
      </c>
      <c r="F31" s="48">
        <v>0.9509530853728364</v>
      </c>
      <c r="G31" s="47">
        <v>143447151920</v>
      </c>
      <c r="H31" s="50">
        <v>1</v>
      </c>
      <c r="I31" s="60">
        <v>0.9509530853728364</v>
      </c>
      <c r="J31" s="52">
        <v>7035640213.730011</v>
      </c>
      <c r="K31" s="63"/>
    </row>
    <row r="32" spans="1:13" ht="17.25" thickBot="1" x14ac:dyDescent="0.35">
      <c r="B32" s="54" t="s">
        <v>21</v>
      </c>
      <c r="C32" s="55">
        <v>257877793800</v>
      </c>
      <c r="D32" s="55">
        <v>261019632753</v>
      </c>
      <c r="E32" s="56">
        <v>245064667570.14999</v>
      </c>
      <c r="F32" s="57">
        <v>0.93887446314067868</v>
      </c>
      <c r="G32" s="73">
        <v>258716170678.67999</v>
      </c>
      <c r="H32" s="59">
        <v>0.99117513862836615</v>
      </c>
      <c r="I32" s="60">
        <v>0.94723366895575734</v>
      </c>
      <c r="J32" s="61">
        <v>13651503108.529999</v>
      </c>
      <c r="K32" s="63"/>
    </row>
    <row r="33" spans="7:9" s="1" customFormat="1" ht="15" customHeight="1" x14ac:dyDescent="0.25">
      <c r="I33" s="74"/>
    </row>
    <row r="34" spans="7:9" s="1" customFormat="1" ht="15" customHeight="1" x14ac:dyDescent="0.25">
      <c r="G34" s="64"/>
      <c r="I34" s="9"/>
    </row>
    <row r="35" spans="7:9" s="1" customFormat="1" ht="15.75" customHeight="1" x14ac:dyDescent="0.25"/>
    <row r="36" spans="7:9" s="1" customFormat="1" x14ac:dyDescent="0.25"/>
    <row r="37" spans="7:9" s="1" customFormat="1" x14ac:dyDescent="0.25"/>
    <row r="38" spans="7:9" s="1" customFormat="1" x14ac:dyDescent="0.25"/>
    <row r="39" spans="7:9" s="1" customFormat="1" x14ac:dyDescent="0.25"/>
    <row r="40" spans="7:9" s="1" customFormat="1" x14ac:dyDescent="0.25"/>
    <row r="41" spans="7:9" s="1" customFormat="1" x14ac:dyDescent="0.25"/>
    <row r="42" spans="7:9" s="1" customFormat="1" x14ac:dyDescent="0.25"/>
    <row r="43" spans="7:9" s="1" customFormat="1" x14ac:dyDescent="0.25"/>
    <row r="44" spans="7:9" s="1" customFormat="1" x14ac:dyDescent="0.25"/>
    <row r="45" spans="7:9" s="1" customFormat="1" x14ac:dyDescent="0.25"/>
    <row r="46" spans="7:9" s="1" customFormat="1" x14ac:dyDescent="0.25"/>
    <row r="47" spans="7:9" s="1" customFormat="1" x14ac:dyDescent="0.25"/>
    <row r="48" spans="7:9"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sheetData>
  <mergeCells count="16">
    <mergeCell ref="J12:J17"/>
    <mergeCell ref="B21:I22"/>
    <mergeCell ref="E23:F23"/>
    <mergeCell ref="G23:H23"/>
    <mergeCell ref="I23:I24"/>
    <mergeCell ref="G25:G30"/>
    <mergeCell ref="H25:H30"/>
    <mergeCell ref="I25:I30"/>
    <mergeCell ref="J25:J30"/>
    <mergeCell ref="B8:I9"/>
    <mergeCell ref="E10:F10"/>
    <mergeCell ref="G10:H10"/>
    <mergeCell ref="I10:I11"/>
    <mergeCell ref="G12:G17"/>
    <mergeCell ref="H12:H17"/>
    <mergeCell ref="I12:I17"/>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Gomez</dc:creator>
  <cp:lastModifiedBy>Carlos Gomez</cp:lastModifiedBy>
  <dcterms:created xsi:type="dcterms:W3CDTF">2023-01-02T00:05:36Z</dcterms:created>
  <dcterms:modified xsi:type="dcterms:W3CDTF">2023-01-02T00:07:04Z</dcterms:modified>
</cp:coreProperties>
</file>