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lbarrero\Downloads\Documents\Lorena Barrero\2021\REPORTES 2021\"/>
    </mc:Choice>
  </mc:AlternateContent>
  <bookViews>
    <workbookView xWindow="0" yWindow="0" windowWidth="15345" windowHeight="4635" activeTab="1"/>
  </bookViews>
  <sheets>
    <sheet name="EJECUCIÓN WEB" sheetId="1" r:id="rId1"/>
    <sheet name="METAS" sheetId="2" r:id="rId2"/>
  </sheets>
  <externalReferences>
    <externalReference r:id="rId3"/>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1" i="1" l="1"/>
  <c r="A40" i="1"/>
  <c r="A39" i="1"/>
  <c r="A38" i="1"/>
  <c r="A37" i="1"/>
  <c r="A36" i="1"/>
  <c r="A35" i="1"/>
  <c r="A34" i="1"/>
  <c r="A33" i="1"/>
  <c r="A32" i="1"/>
  <c r="A31" i="1"/>
  <c r="A30" i="1"/>
  <c r="A28" i="1"/>
  <c r="A27" i="1"/>
  <c r="A25" i="1"/>
  <c r="A24" i="1"/>
  <c r="A23" i="1"/>
  <c r="A22" i="1"/>
  <c r="A21" i="1"/>
  <c r="A20" i="1"/>
  <c r="A19" i="1"/>
  <c r="A18" i="1"/>
  <c r="A16" i="1"/>
  <c r="A15" i="1"/>
  <c r="A13" i="1"/>
  <c r="A12" i="1"/>
  <c r="A11" i="1"/>
  <c r="A10" i="1"/>
  <c r="B4" i="1"/>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<sst xmlns="http://schemas.openxmlformats.org/spreadsheetml/2006/main" count="67" uniqueCount="39">
  <si>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</si>
  <si>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</si>
  <si>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</si>
  <si>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</si>
  <si>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</si>
  <si>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</si>
  <si>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</si>
  <si>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</si>
  <si>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</si>
  <si>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</si>
  <si>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</si>
  <si>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</si>
  <si>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</si>
  <si>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</si>
  <si>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</si>
  <si>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</si>
  <si>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</si>
  <si>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</si>
  <si>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</si>
  <si>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</si>
  <si>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</si>
  <si>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</si>
  <si>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de Inversión</t>
  </si>
  <si>
    <t>TOTAL</t>
  </si>
  <si>
    <t>METAS EJECUCIÓN - ACUERDO DE DESEMPEÑO MINCIT</t>
  </si>
  <si>
    <t>DICIEMBRE - 2020</t>
  </si>
  <si>
    <t>COMPROMISOS</t>
  </si>
  <si>
    <t>SIIF NACIÓN</t>
  </si>
  <si>
    <t>META MINCIT</t>
  </si>
  <si>
    <t>AVANCE META</t>
  </si>
  <si>
    <t>APROP. INICIAL</t>
  </si>
  <si>
    <t>APROP. VIGENTE</t>
  </si>
  <si>
    <t>$</t>
  </si>
  <si>
    <t>%</t>
  </si>
  <si>
    <t>POR EJECUTAR $</t>
  </si>
  <si>
    <t>Gastos por Tributos, Multas, Sanciones e Intereses de Mora</t>
  </si>
  <si>
    <t>Inversión</t>
  </si>
  <si>
    <t>OBLIGACIONES</t>
  </si>
  <si>
    <t>GASTOS POR TRIBUTOS, MULTAS, SANCIONES E INTERESES DE MORA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</si>
</sst>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03">
    <xf numFmtId="0" fontId="0" fillId="0" borderId="0" xfId="0"/>
    <xf numFmtId="0" fontId="3" fillId="2" borderId="0" xfId="1" applyFont="1" applyFill="1" applyAlignment="1">
      <alignment vertical="center"/>
    </xf>
    <xf numFmtId="0" fontId="4" fillId="2" borderId="0" xfId="1" applyFont="1" applyFill="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Alignment="1">
      <alignment vertical="center"/>
    </xf>
    <xf numFmtId="0" fontId="5" fillId="2" borderId="0" xfId="1" applyFont="1" applyFill="1" applyAlignment="1">
      <alignment vertical="center"/>
    </xf>
    <xf numFmtId="17" fontId="5" fillId="2" borderId="0" xfId="1" quotePrefix="1" applyNumberFormat="1" applyFont="1" applyFill="1" applyAlignment="1">
      <alignment vertical="center"/>
    </xf>
    <xf numFmtId="164" fontId="3" fillId="2" borderId="0" xfId="1" applyNumberFormat="1" applyFont="1" applyFill="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Alignment="1">
      <alignment vertical="center"/>
    </xf>
    <xf numFmtId="0" fontId="7" fillId="5" borderId="1" xfId="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Font="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Alignment="1">
      <alignment vertical="center"/>
    </xf>
    <xf numFmtId="164" fontId="12" fillId="0" borderId="0" xfId="2" applyNumberFormat="1" applyFont="1" applyFill="1" applyBorder="1" applyAlignment="1">
      <alignment vertical="center"/>
    </xf>
    <xf numFmtId="164" fontId="12" fillId="0" borderId="0" xfId="1" applyNumberFormat="1" applyFont="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xf numFmtId="0" fontId="13" fillId="0" borderId="0" xfId="1" applyFont="1"/>
    <xf numFmtId="10" fontId="13" fillId="2" borderId="0" xfId="1" applyNumberFormat="1" applyFont="1" applyFill="1"/>
    <xf numFmtId="0" fontId="15" fillId="2" borderId="0" xfId="1" applyFont="1" applyFill="1"/>
    <xf numFmtId="10" fontId="15" fillId="2" borderId="0" xfId="1" applyNumberFormat="1" applyFont="1" applyFill="1"/>
    <xf numFmtId="0" fontId="15" fillId="0" borderId="0" xfId="1" applyFont="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2"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0" fontId="21" fillId="8" borderId="8" xfId="1" applyFont="1" applyFill="1" applyBorder="1"/>
    <xf numFmtId="167" fontId="21" fillId="0" borderId="8" xfId="5" applyFont="1" applyBorder="1"/>
    <xf numFmtId="10" fontId="21" fillId="0" borderId="8" xfId="3" applyNumberFormat="1" applyFont="1" applyBorder="1"/>
    <xf numFmtId="10" fontId="15" fillId="2" borderId="0" xfId="3" applyNumberFormat="1" applyFont="1" applyFill="1" applyBorder="1"/>
    <xf numFmtId="0" fontId="21" fillId="8" borderId="6" xfId="1" applyFont="1" applyFill="1" applyBorder="1" applyAlignment="1">
      <alignment wrapText="1"/>
    </xf>
    <xf numFmtId="167" fontId="21" fillId="0" borderId="6" xfId="5" applyFont="1" applyBorder="1" applyAlignment="1">
      <alignment horizontal="center" vertical="center"/>
    </xf>
    <xf numFmtId="10" fontId="21" fillId="0" borderId="8" xfId="3" applyNumberFormat="1" applyFont="1" applyBorder="1" applyAlignment="1">
      <alignment horizontal="right" vertical="center"/>
    </xf>
    <xf numFmtId="0" fontId="19" fillId="8" borderId="5" xfId="1" applyFont="1" applyFill="1" applyBorder="1"/>
    <xf numFmtId="167" fontId="19" fillId="0" borderId="5" xfId="5" applyFont="1" applyBorder="1"/>
    <xf numFmtId="10" fontId="19" fillId="0" borderId="5" xfId="3" applyNumberFormat="1" applyFont="1" applyBorder="1"/>
    <xf numFmtId="167" fontId="19" fillId="0" borderId="3" xfId="5" applyFont="1" applyBorder="1"/>
    <xf numFmtId="10" fontId="19" fillId="0" borderId="5" xfId="3" applyNumberFormat="1" applyFont="1" applyBorder="1" applyAlignment="1">
      <alignment horizontal="center"/>
    </xf>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169" fontId="15" fillId="2" borderId="0" xfId="1" applyNumberFormat="1" applyFont="1" applyFill="1"/>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3" xfId="5" applyFont="1" applyFill="1" applyBorder="1"/>
    <xf numFmtId="10" fontId="17" fillId="3" borderId="5" xfId="3" applyNumberFormat="1" applyFont="1" applyFill="1" applyBorder="1" applyAlignment="1">
      <alignment horizontal="center"/>
    </xf>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xf numFmtId="10" fontId="13" fillId="2" borderId="0" xfId="3" applyNumberFormat="1" applyFont="1" applyFill="1" applyBorder="1"/>
    <xf numFmtId="167" fontId="13" fillId="2" borderId="0" xfId="5" applyFont="1" applyFill="1" applyBorder="1"/>
    <xf numFmtId="0" fontId="17" fillId="3" borderId="5" xfId="1" applyFont="1" applyFill="1" applyBorder="1" applyAlignment="1">
      <alignment horizontal="center" vertical="center"/>
    </xf>
    <xf numFmtId="0" fontId="21" fillId="8" borderId="10" xfId="1" applyFont="1" applyFill="1" applyBorder="1"/>
    <xf numFmtId="167" fontId="21" fillId="0" borderId="10" xfId="5" applyFont="1" applyBorder="1"/>
    <xf numFmtId="10" fontId="21" fillId="0" borderId="10" xfId="3" applyNumberFormat="1" applyFont="1" applyBorder="1"/>
    <xf numFmtId="0" fontId="21" fillId="8" borderId="11" xfId="1" applyFont="1" applyFill="1" applyBorder="1" applyAlignment="1">
      <alignment horizontal="left" vertical="center" wrapText="1"/>
    </xf>
    <xf numFmtId="167" fontId="21" fillId="0" borderId="11" xfId="5" applyFont="1" applyBorder="1" applyAlignment="1">
      <alignment horizontal="center" vertical="center"/>
    </xf>
    <xf numFmtId="167" fontId="21" fillId="0" borderId="11" xfId="5" applyFont="1" applyBorder="1" applyAlignment="1">
      <alignment vertical="center"/>
    </xf>
    <xf numFmtId="10" fontId="21" fillId="0" borderId="10" xfId="3" applyNumberFormat="1" applyFont="1" applyBorder="1" applyAlignment="1">
      <alignment horizontal="right" vertical="center"/>
    </xf>
    <xf numFmtId="167" fontId="17" fillId="3" borderId="5" xfId="5" applyFont="1" applyFill="1" applyBorder="1"/>
    <xf numFmtId="10" fontId="13" fillId="2" borderId="0" xfId="1" applyNumberFormat="1" applyFont="1" applyFill="1" applyAlignment="1">
      <alignment horizontal="right" vertical="center"/>
    </xf>
    <xf numFmtId="167" fontId="19" fillId="0" borderId="4" xfId="5" applyFont="1" applyBorder="1" applyAlignment="1">
      <alignment horizontal="center" vertical="center"/>
    </xf>
    <xf numFmtId="167" fontId="19" fillId="0" borderId="9" xfId="5" applyFont="1" applyBorder="1" applyAlignment="1">
      <alignment horizontal="center" vertical="center"/>
    </xf>
    <xf numFmtId="167" fontId="19" fillId="0" borderId="6" xfId="5" applyFont="1" applyBorder="1" applyAlignment="1">
      <alignment horizontal="center" vertical="center"/>
    </xf>
    <xf numFmtId="10" fontId="19" fillId="0" borderId="4" xfId="3" applyNumberFormat="1" applyFont="1" applyBorder="1" applyAlignment="1">
      <alignment horizontal="center" vertical="center"/>
    </xf>
    <xf numFmtId="10" fontId="19" fillId="0" borderId="9" xfId="3" applyNumberFormat="1" applyFont="1" applyBorder="1" applyAlignment="1">
      <alignment horizontal="center" vertical="center"/>
    </xf>
    <xf numFmtId="10" fontId="19" fillId="0" borderId="6" xfId="3" applyNumberFormat="1" applyFont="1" applyBorder="1" applyAlignment="1">
      <alignment horizontal="center" vertical="center"/>
    </xf>
    <xf numFmtId="169" fontId="19" fillId="0" borderId="4" xfId="6" applyNumberFormat="1" applyFont="1" applyBorder="1" applyAlignment="1">
      <alignment horizontal="center" vertical="center"/>
    </xf>
    <xf numFmtId="169" fontId="19" fillId="0" borderId="9" xfId="6" applyNumberFormat="1" applyFont="1" applyBorder="1" applyAlignment="1">
      <alignment horizontal="center" vertical="center"/>
    </xf>
    <xf numFmtId="169" fontId="19" fillId="0" borderId="6" xfId="6" applyNumberFormat="1" applyFont="1" applyBorder="1" applyAlignment="1">
      <alignment horizontal="center" vertical="center"/>
    </xf>
    <xf numFmtId="0" fontId="14" fillId="0" borderId="0" xfId="1" applyFont="1" applyAlignment="1">
      <alignment horizontal="center" vertical="center"/>
    </xf>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0" fontId="18" fillId="6" borderId="6" xfId="1" applyFont="1" applyFill="1" applyBorder="1" applyAlignment="1">
      <alignment horizontal="center" vertical="center"/>
    </xf>
  </cellXfs>
  <cellStyles count="7">
    <cellStyle name="Millares 2" xfId="2"/>
    <cellStyle name="Millares 3" xfId="5"/>
    <cellStyle name="Moneda 2" xfId="6"/>
    <cellStyle name="Normal" xfId="0" builtinId="0"/>
    <cellStyle name="Normal 2" xfId="1"/>
    <cellStyle name="Porcentaje 2" xfId="3"/>
    <cellStyle name="Porcentaje 3" xfId="4"/>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2350206</xdr:colOff>
      <xdr:row>4</xdr:row>
      <xdr:rowOff>78581</xdr:rowOff>
    </xdr:to>
    <xdr:pic>
      <xdr:nvPicPr>
        <xdr:cNvPr id="2" name="Imagen 1">
          <a:extLst>
            <a:ext uri="{FF2B5EF4-FFF2-40B4-BE49-F238E27FC236}">
              <a16:creationId xmlns="" xmlns:a16="http://schemas.microsoft.com/office/drawing/2014/main" id="{E08F6851-AF24-44C4-972F-56FF3098038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21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 xmlns:a16="http://schemas.microsoft.com/office/drawing/2014/main" id="{50C19D94-B6B6-418C-9637-127FC5B594F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 xmlns:a16="http://schemas.microsoft.com/office/drawing/2014/main" id="{7BB40314-FB4E-4621-A192-311C36C3CEF6}"/>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barrero/Documents/Lorena%20Barrero/2020/WEB%20SIC/INFORME%20EPA%20DICIEMB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METAS"/>
      <sheetName val="EJECUCIÓN"/>
      <sheetName val="TD-EPA RECURSO"/>
      <sheetName val="TD-EPA"/>
      <sheetName val="EPA - SIIF"/>
      <sheetName val="METAS EJEC. SIC - MINCIT"/>
    </sheetNames>
    <sheetDataSet>
      <sheetData sheetId="0" refreshError="1"/>
      <sheetData sheetId="1">
        <row r="4">
          <cell r="D4" t="str">
            <v>DICIEMBRE - 2020</v>
          </cell>
        </row>
      </sheetData>
      <sheetData sheetId="2" refreshError="1"/>
      <sheetData sheetId="3"/>
      <sheetData sheetId="4">
        <row r="6">
          <cell r="A6" t="str">
            <v>SALARIO</v>
          </cell>
        </row>
        <row r="7">
          <cell r="A7" t="str">
            <v>CONTRIBUCIONES INHERENTES A LA NÓMINA</v>
          </cell>
        </row>
        <row r="8">
          <cell r="A8" t="str">
            <v>REMUNERACIONES NO CONSTITUTIVAS DE FACTOR SALARIAL</v>
          </cell>
        </row>
        <row r="9">
          <cell r="A9" t="str">
            <v>OTROS GASTOS DE PERSONAL - DISTRIBUCIÓN PREVIO CONCEPTO DGPPN</v>
          </cell>
        </row>
        <row r="11">
          <cell r="A11" t="str">
            <v>ADQUISICIÓN DE ACTIVOS NO FINANCIEROS</v>
          </cell>
        </row>
        <row r="12">
          <cell r="A12" t="str">
            <v>ADQUISICIONES DIFERENTES DE ACTIVOS</v>
          </cell>
        </row>
        <row r="14">
          <cell r="A14" t="str">
            <v>CONVENCION DEL METRO - OFICINA INTERNACIONAL DE PESAS Y MEDIDAS - BIPM. LEY 1512 DE 2012</v>
          </cell>
        </row>
        <row r="15">
          <cell r="A15" t="str">
            <v>PROVISIÓN PARA GASTOS INSTITUCIONALES Y/O SECTORIALES CONTINGENTES- PREVIO CONCEPTO DGPPN</v>
          </cell>
        </row>
        <row r="16">
          <cell r="A16" t="str">
            <v>MESADAS PENSIONALES (DE PENSIONES)</v>
          </cell>
        </row>
        <row r="17">
          <cell r="A17" t="str">
            <v>APORTE PREVISION SOCIAL SERVICIOS MEDICOS (NO DE PENSIONES)</v>
          </cell>
        </row>
        <row r="18">
          <cell r="A18" t="str">
            <v>SENTENCIAS</v>
          </cell>
        </row>
        <row r="19">
          <cell r="A19" t="str">
            <v>CONCILIACIONES</v>
          </cell>
        </row>
        <row r="20">
          <cell r="A20" t="str">
            <v>INCAPACIDADES Y LICENCIAS DE MATERNIDAD Y PATERNIDAD (NO DE PENSIONES)</v>
          </cell>
        </row>
        <row r="21">
          <cell r="A21" t="str">
            <v>ORGANIZACIÓN PARA LA COOPERACIÓN Y EL DESARROLLO ECONÓMICO OCDE-ARTICULO 47 LEY 1450 DE 2011 Y LEY 1950 DE 2019</v>
          </cell>
        </row>
        <row r="23">
          <cell r="A23" t="str">
            <v>IMPUESTOS</v>
          </cell>
        </row>
        <row r="24">
          <cell r="A24" t="str">
            <v>CUOTA DE FISCALIZACIÓN Y AUDITAJE</v>
          </cell>
        </row>
        <row r="27">
          <cell r="A27" t="str">
            <v>INCREMENTO DE LA COBERTURA DE LOS SERVICIOS DE LA RED NACIONAL DE PROTECCIÓN AL CONSUMIDOR EN EL TERRITORIO  NACIONAL</v>
          </cell>
        </row>
        <row r="28">
          <cell r="A28" t="str">
            <v>MEJORAMIENTO DEL CONTROL Y VIGILANCIA A LAS CÁMARAS DE COMERCIO Y COMERCIANTES A NIVEL  NACIONAL</v>
          </cell>
        </row>
        <row r="29">
          <cell r="A29" t="str">
            <v>FORTALECIMIENTO DE LA FUNCIÓN JURISDICCIONAL DE LA SUPERINTENDENCIA DE INDUSTRIA Y COMERCIO A NIVEL  NACIONAL</v>
          </cell>
        </row>
        <row r="30">
          <cell r="A30" t="str">
            <v>FORTALECIMIENTO DE LA PROTECCIÓN DE DATOS PERSONALES A NIVEL  NACIONAL</v>
          </cell>
        </row>
        <row r="31">
          <cell r="A31" t="str">
            <v>FORTALECIMIENTO DEL RÉGIMEN DE PROTECCIÓN DE LA LIBRE COMPETENCIA ECONÓMICA EN LOS MERCADOS A NIVEL  NACIONAL</v>
          </cell>
        </row>
        <row r="32">
          <cell r="A32" t="str">
            <v>FORTALECIMIENTO DE LA ATENCIÓN Y PROMOCIÓN DE TRÁMITES Y SERVICIOS EN EL MARCO DEL SISTEMA DE PROPIEDAD INDUSTRIAL A NIVEL  NACIONAL</v>
          </cell>
        </row>
        <row r="33">
          <cell r="A33" t="str">
            <v>MEJORAMIENTO EN LA EJECUCIÓN DE LAS FUNCIONES ASIGNADAS EN MATERIA DE PROTECCIÓN AL CONSUMIDOR A NIVEL  NACIONAL</v>
          </cell>
        </row>
        <row r="34">
          <cell r="A34" t="str">
            <v>FORTALECIMIENTO DE LA FUNCIÓN DE INSPECCIÓN, CONTROL Y VIGILANCIA DE LA SUPERINTENDENCIA DE INDUSTRIA Y COMERCIO EN EL MARCO DEL SUBSISTEMA NACIONAL DE CALIDAD, EL RÉGIMEN DE CONTROL DE PRECIOS Y EL SECTOR VALUATORIO A NIVEL  NACIONAL</v>
          </cell>
        </row>
        <row r="36">
          <cell r="A36" t="str">
            <v>FORTALECIMIENTO DEL SISTEMA DE ATENCIÓN AL CIUDADANO DE LA SUPERINTENDENCIA DE INDUSTRIA Y COMERCIO A NIVEL  NACIONAL</v>
          </cell>
        </row>
        <row r="37">
          <cell r="A37" t="str">
            <v>MEJORAMIENTO DE LOS SISTEMAS DE INFORMACIÓN Y SERVICIOS TECNOLÓGICOS DE LA SUPERINTENDENCIA DE INDUSTRIA Y COMERCIO EN EL TERRITORIO  NACIONAL</v>
          </cell>
        </row>
        <row r="38">
          <cell r="A38" t="str">
            <v>MEJORAMIENTO DE LA INFRAESTRUCTURA FÍSICA DE LA SEDE DE LA SUPERINTENDENCIA DE INDUSTRIA Y COMERCIO EN  BOGOTÁ</v>
          </cell>
        </row>
        <row r="39">
          <cell r="A39" t="str">
            <v>MEJORAMIENTO EN LA CALIDAD DE LA GESTIÓN ESTRATÉGICA DE LA SUPERINTENDENCIA DE INDUSTRIA Y COMERCIO A NIVEL  NACIONAL</v>
          </cell>
        </row>
      </sheetData>
      <sheetData sheetId="5" refreshError="1"/>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6"/>
  <sheetViews>
    <sheetView zoomScale="80" zoomScaleNormal="80" workbookViewId="0">
      <pane xSplit="1" ySplit="7" topLeftCell="B8" activePane="bottomRight" state="frozen"/>
      <selection pane="topRight" activeCell="B1" sqref="B1"/>
      <selection pane="bottomLeft" activeCell="A2" sqref="A2"/>
      <selection pane="bottomRight" activeCell="E21" sqref="E21"/>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20" style="35" bestFit="1" customWidth="1"/>
    <col min="7" max="7" width="14.85546875" style="5" bestFit="1" customWidth="1"/>
    <col min="8" max="8" width="19.42578125" style="35" bestFit="1" customWidth="1"/>
    <col min="9" max="9" width="20"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tr">
        <f>+[1]METAS!D4</f>
        <v>DICIEMBRE - 2020</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v>83960832908</v>
      </c>
      <c r="C8" s="16">
        <v>79964577634</v>
      </c>
      <c r="D8" s="16">
        <v>76877738364.519989</v>
      </c>
      <c r="E8" s="17">
        <v>0.96139741669607059</v>
      </c>
      <c r="F8" s="16">
        <v>76877581964.919998</v>
      </c>
      <c r="G8" s="17">
        <v>0.96139546083505545</v>
      </c>
      <c r="H8" s="16">
        <v>76877738364.919998</v>
      </c>
      <c r="I8" s="16">
        <v>75921468545.309998</v>
      </c>
      <c r="J8" s="16">
        <v>3086839269.0799994</v>
      </c>
      <c r="K8" s="17">
        <v>3.8602583298926997E-2</v>
      </c>
      <c r="L8" s="16">
        <v>3086839269.480001</v>
      </c>
      <c r="M8" s="17">
        <v>3.8602583303929225E-2</v>
      </c>
      <c r="N8" s="16">
        <v>3086995669.0799994</v>
      </c>
      <c r="O8" s="17">
        <v>3.8604539164944517E-2</v>
      </c>
    </row>
    <row r="9" spans="1:15" s="18" customFormat="1" ht="15.75" x14ac:dyDescent="0.25">
      <c r="A9" s="19" t="s">
        <v>19</v>
      </c>
      <c r="B9" s="20">
        <v>61891218000</v>
      </c>
      <c r="C9" s="20">
        <v>63030904889</v>
      </c>
      <c r="D9" s="20">
        <v>62545788909</v>
      </c>
      <c r="E9" s="21">
        <v>0.992303521885743</v>
      </c>
      <c r="F9" s="20">
        <v>62545788909</v>
      </c>
      <c r="G9" s="21">
        <v>0.992303521885743</v>
      </c>
      <c r="H9" s="20">
        <v>62545788909</v>
      </c>
      <c r="I9" s="20">
        <v>61950904461</v>
      </c>
      <c r="J9" s="20">
        <v>485115980</v>
      </c>
      <c r="K9" s="21">
        <v>7.6964781142569516E-3</v>
      </c>
      <c r="L9" s="20">
        <v>485115980</v>
      </c>
      <c r="M9" s="21">
        <v>7.6964781142569516E-3</v>
      </c>
      <c r="N9" s="20">
        <v>485115980</v>
      </c>
      <c r="O9" s="21">
        <v>7.6964781142569516E-3</v>
      </c>
    </row>
    <row r="10" spans="1:15" x14ac:dyDescent="0.25">
      <c r="A10" s="22" t="str">
        <f>+'[1]TD-EPA'!A6</f>
        <v>SALARIO</v>
      </c>
      <c r="B10" s="23">
        <v>33556177000</v>
      </c>
      <c r="C10" s="24">
        <v>36432148889</v>
      </c>
      <c r="D10" s="24">
        <v>36323272884</v>
      </c>
      <c r="E10" s="25">
        <v>0.99701154040263396</v>
      </c>
      <c r="F10" s="23">
        <v>36323272884</v>
      </c>
      <c r="G10" s="25">
        <v>0.99701154040263396</v>
      </c>
      <c r="H10" s="23">
        <v>36323272884</v>
      </c>
      <c r="I10" s="23">
        <v>36319706315</v>
      </c>
      <c r="J10" s="23">
        <v>108876005</v>
      </c>
      <c r="K10" s="25">
        <v>2.9884595973660244E-3</v>
      </c>
      <c r="L10" s="23">
        <v>108876005</v>
      </c>
      <c r="M10" s="25">
        <v>2.9884595973660244E-3</v>
      </c>
      <c r="N10" s="23">
        <v>108876005</v>
      </c>
      <c r="O10" s="25">
        <v>2.9884595973660244E-3</v>
      </c>
    </row>
    <row r="11" spans="1:15" ht="28.5" x14ac:dyDescent="0.25">
      <c r="A11" s="22" t="str">
        <f>+'[1]TD-EPA'!A7</f>
        <v>CONTRIBUCIONES INHERENTES A LA NÓMINA</v>
      </c>
      <c r="B11" s="23">
        <v>13494483000</v>
      </c>
      <c r="C11" s="24">
        <v>14989331000</v>
      </c>
      <c r="D11" s="24">
        <v>14982604391</v>
      </c>
      <c r="E11" s="25">
        <v>0.99955124021212149</v>
      </c>
      <c r="F11" s="23">
        <v>14982604391</v>
      </c>
      <c r="G11" s="25">
        <v>0.99955124021212149</v>
      </c>
      <c r="H11" s="23">
        <v>14982604391</v>
      </c>
      <c r="I11" s="23">
        <v>14393422078</v>
      </c>
      <c r="J11" s="23">
        <v>6726609</v>
      </c>
      <c r="K11" s="25">
        <v>4.4875978787845835E-4</v>
      </c>
      <c r="L11" s="23">
        <v>6726609</v>
      </c>
      <c r="M11" s="25">
        <v>4.4875978787845835E-4</v>
      </c>
      <c r="N11" s="23">
        <v>6726609</v>
      </c>
      <c r="O11" s="25">
        <v>4.4875978787845835E-4</v>
      </c>
    </row>
    <row r="12" spans="1:15" ht="28.5" x14ac:dyDescent="0.25">
      <c r="A12" s="22" t="str">
        <f>+'[1]TD-EPA'!A8</f>
        <v>REMUNERACIONES NO CONSTITUTIVAS DE FACTOR SALARIAL</v>
      </c>
      <c r="B12" s="23">
        <v>12189425000</v>
      </c>
      <c r="C12" s="24">
        <v>11609425000</v>
      </c>
      <c r="D12" s="24">
        <v>11239911634</v>
      </c>
      <c r="E12" s="25">
        <v>0.96817126033373746</v>
      </c>
      <c r="F12" s="23">
        <v>11239911634</v>
      </c>
      <c r="G12" s="25">
        <v>0.96817126033373746</v>
      </c>
      <c r="H12" s="23">
        <v>11239911634</v>
      </c>
      <c r="I12" s="23">
        <v>11237776068</v>
      </c>
      <c r="J12" s="23">
        <v>369513366</v>
      </c>
      <c r="K12" s="25">
        <v>3.182873966626254E-2</v>
      </c>
      <c r="L12" s="23">
        <v>369513366</v>
      </c>
      <c r="M12" s="25">
        <v>3.182873966626254E-2</v>
      </c>
      <c r="N12" s="23">
        <v>369513366</v>
      </c>
      <c r="O12" s="25">
        <v>3.182873966626254E-2</v>
      </c>
    </row>
    <row r="13" spans="1:15" ht="42.75" x14ac:dyDescent="0.25">
      <c r="A13" s="22" t="str">
        <f>+'[1]TD-EPA'!A9</f>
        <v>OTROS GASTOS DE PERSONAL - DISTRIBUCIÓN PREVIO CONCEPTO DGPPN</v>
      </c>
      <c r="B13" s="23">
        <v>2651133000</v>
      </c>
      <c r="C13" s="24">
        <v>0</v>
      </c>
      <c r="D13" s="24">
        <v>0</v>
      </c>
      <c r="E13" s="25">
        <v>0</v>
      </c>
      <c r="F13" s="23">
        <v>0</v>
      </c>
      <c r="G13" s="25">
        <v>0</v>
      </c>
      <c r="H13" s="23">
        <v>0</v>
      </c>
      <c r="I13" s="23">
        <v>0</v>
      </c>
      <c r="J13" s="23">
        <v>0</v>
      </c>
      <c r="K13" s="25">
        <v>0</v>
      </c>
      <c r="L13" s="23">
        <v>0</v>
      </c>
      <c r="M13" s="25">
        <v>0</v>
      </c>
      <c r="N13" s="23">
        <v>0</v>
      </c>
      <c r="O13" s="25">
        <v>0</v>
      </c>
    </row>
    <row r="14" spans="1:15" s="18" customFormat="1" ht="15" customHeight="1" x14ac:dyDescent="0.25">
      <c r="A14" s="19" t="s">
        <v>20</v>
      </c>
      <c r="B14" s="20">
        <v>13056620000</v>
      </c>
      <c r="C14" s="20">
        <v>11864956625</v>
      </c>
      <c r="D14" s="20">
        <v>10687278096.459999</v>
      </c>
      <c r="E14" s="21">
        <v>0.9007431239943533</v>
      </c>
      <c r="F14" s="20">
        <v>10687121696.860001</v>
      </c>
      <c r="G14" s="21">
        <v>0.90072994235324488</v>
      </c>
      <c r="H14" s="20">
        <v>10687278096.860001</v>
      </c>
      <c r="I14" s="20">
        <v>10328449996.25</v>
      </c>
      <c r="J14" s="20">
        <v>1177678528.1399994</v>
      </c>
      <c r="K14" s="21">
        <v>9.9256875971933806E-2</v>
      </c>
      <c r="L14" s="20">
        <v>1177678528.5400009</v>
      </c>
      <c r="M14" s="21">
        <v>9.9256876005646658E-2</v>
      </c>
      <c r="N14" s="20">
        <v>1177834928.1399994</v>
      </c>
      <c r="O14" s="21">
        <v>9.9270057646755144E-2</v>
      </c>
    </row>
    <row r="15" spans="1:15" ht="28.5" x14ac:dyDescent="0.25">
      <c r="A15" s="22" t="str">
        <f>+'[1]TD-EPA'!A11</f>
        <v>ADQUISICIÓN DE ACTIVOS NO FINANCIEROS</v>
      </c>
      <c r="B15" s="23">
        <v>317824000</v>
      </c>
      <c r="C15" s="24">
        <v>35442000</v>
      </c>
      <c r="D15" s="24">
        <v>9469470</v>
      </c>
      <c r="E15" s="25">
        <v>0.26718215676316237</v>
      </c>
      <c r="F15" s="23">
        <v>9469470</v>
      </c>
      <c r="G15" s="25">
        <v>0.26718215676316237</v>
      </c>
      <c r="H15" s="23">
        <v>9469470</v>
      </c>
      <c r="I15" s="23">
        <v>9469470</v>
      </c>
      <c r="J15" s="23">
        <v>25972530</v>
      </c>
      <c r="K15" s="25">
        <v>0.73281784323683763</v>
      </c>
      <c r="L15" s="23">
        <v>25972530</v>
      </c>
      <c r="M15" s="25">
        <v>0.73281784323683763</v>
      </c>
      <c r="N15" s="23">
        <v>25972530</v>
      </c>
      <c r="O15" s="25">
        <v>0.73281784323683763</v>
      </c>
    </row>
    <row r="16" spans="1:15" x14ac:dyDescent="0.25">
      <c r="A16" s="22" t="str">
        <f>+'[1]TD-EPA'!A12</f>
        <v>ADQUISICIONES DIFERENTES DE ACTIVOS</v>
      </c>
      <c r="B16" s="23">
        <v>12738796000</v>
      </c>
      <c r="C16" s="24">
        <v>11829514625</v>
      </c>
      <c r="D16" s="24">
        <v>10677808626.459999</v>
      </c>
      <c r="E16" s="25">
        <v>0.90264131411562454</v>
      </c>
      <c r="F16" s="23">
        <v>10677652226.860001</v>
      </c>
      <c r="G16" s="25">
        <v>0.90262809298145663</v>
      </c>
      <c r="H16" s="23">
        <v>10677808626.860001</v>
      </c>
      <c r="I16" s="23">
        <v>10318980526.25</v>
      </c>
      <c r="J16" s="23">
        <v>1151705998.1399994</v>
      </c>
      <c r="K16" s="25">
        <v>9.7358685850561635E-2</v>
      </c>
      <c r="L16" s="23">
        <v>1151705998.5400009</v>
      </c>
      <c r="M16" s="25">
        <v>9.735868588437549E-2</v>
      </c>
      <c r="N16" s="23">
        <v>1151862398.1399994</v>
      </c>
      <c r="O16" s="25">
        <v>9.737190701854341E-2</v>
      </c>
    </row>
    <row r="17" spans="1:15" s="18" customFormat="1" ht="15.75" x14ac:dyDescent="0.25">
      <c r="A17" s="19" t="s">
        <v>21</v>
      </c>
      <c r="B17" s="20">
        <v>8629012908</v>
      </c>
      <c r="C17" s="20">
        <v>4591731389</v>
      </c>
      <c r="D17" s="20">
        <v>3169468228.0599999</v>
      </c>
      <c r="E17" s="21">
        <v>0.69025558325402292</v>
      </c>
      <c r="F17" s="20">
        <v>3169468228.0599999</v>
      </c>
      <c r="G17" s="21">
        <v>0.69025558325402292</v>
      </c>
      <c r="H17" s="20">
        <v>3169468228.0599999</v>
      </c>
      <c r="I17" s="20">
        <v>3166910957.0599999</v>
      </c>
      <c r="J17" s="20">
        <v>1422263160.9400001</v>
      </c>
      <c r="K17" s="21">
        <v>0.30974441674597702</v>
      </c>
      <c r="L17" s="20">
        <v>1422263160.9400001</v>
      </c>
      <c r="M17" s="21">
        <v>0.30974441674597702</v>
      </c>
      <c r="N17" s="20">
        <v>1422263160.9400001</v>
      </c>
      <c r="O17" s="21">
        <v>0.30974441674597702</v>
      </c>
    </row>
    <row r="18" spans="1:15" ht="42.75" x14ac:dyDescent="0.25">
      <c r="A18" s="22" t="str">
        <f>+'[1]TD-EPA'!A14</f>
        <v>CONVENCION DEL METRO - OFICINA INTERNACIONAL DE PESAS Y MEDIDAS - BIPM. LEY 1512 DE 2012</v>
      </c>
      <c r="B18" s="23">
        <v>206629000</v>
      </c>
      <c r="C18" s="24">
        <v>258374665</v>
      </c>
      <c r="D18" s="24">
        <v>253911519</v>
      </c>
      <c r="E18" s="25">
        <v>0.98272606952388308</v>
      </c>
      <c r="F18" s="23">
        <v>253911519</v>
      </c>
      <c r="G18" s="25">
        <v>0.98272606952388308</v>
      </c>
      <c r="H18" s="23">
        <v>253911519</v>
      </c>
      <c r="I18" s="23">
        <v>253911519</v>
      </c>
      <c r="J18" s="23">
        <v>4463146</v>
      </c>
      <c r="K18" s="25">
        <v>1.727393047611692E-2</v>
      </c>
      <c r="L18" s="23">
        <v>4463146</v>
      </c>
      <c r="M18" s="25">
        <v>1.727393047611692E-2</v>
      </c>
      <c r="N18" s="23">
        <v>4463146</v>
      </c>
      <c r="O18" s="25">
        <v>1.727393047611692E-2</v>
      </c>
    </row>
    <row r="19" spans="1:15" ht="57" x14ac:dyDescent="0.25">
      <c r="A19" s="22" t="str">
        <f>+'[1]TD-EPA'!A15</f>
        <v>PROVISIÓN PARA GASTOS INSTITUCIONALES Y/O SECTORIALES CONTINGENTES- PREVIO CONCEPTO DGPPN</v>
      </c>
      <c r="B19" s="23">
        <v>2849371908</v>
      </c>
      <c r="C19" s="24">
        <v>0</v>
      </c>
      <c r="D19" s="24">
        <v>0</v>
      </c>
      <c r="E19" s="25">
        <v>0</v>
      </c>
      <c r="F19" s="23">
        <v>0</v>
      </c>
      <c r="G19" s="25">
        <v>0</v>
      </c>
      <c r="H19" s="23">
        <v>0</v>
      </c>
      <c r="I19" s="23">
        <v>0</v>
      </c>
      <c r="J19" s="23">
        <v>0</v>
      </c>
      <c r="K19" s="25">
        <v>0</v>
      </c>
      <c r="L19" s="23">
        <v>0</v>
      </c>
      <c r="M19" s="25">
        <v>0</v>
      </c>
      <c r="N19" s="23">
        <v>0</v>
      </c>
      <c r="O19" s="25">
        <v>0</v>
      </c>
    </row>
    <row r="20" spans="1:15" x14ac:dyDescent="0.25">
      <c r="A20" s="22" t="str">
        <f>+'[1]TD-EPA'!A16</f>
        <v>MESADAS PENSIONALES (DE PENSIONES)</v>
      </c>
      <c r="B20" s="23">
        <v>431753000</v>
      </c>
      <c r="C20" s="24">
        <v>431753000</v>
      </c>
      <c r="D20" s="24">
        <v>397203396.56</v>
      </c>
      <c r="E20" s="25">
        <v>0.9199783129706105</v>
      </c>
      <c r="F20" s="23">
        <v>397203396.56</v>
      </c>
      <c r="G20" s="25">
        <v>0.9199783129706105</v>
      </c>
      <c r="H20" s="23">
        <v>397203396.56</v>
      </c>
      <c r="I20" s="23">
        <v>397203396.56</v>
      </c>
      <c r="J20" s="23">
        <v>34549603.439999998</v>
      </c>
      <c r="K20" s="25">
        <v>8.0021687029389485E-2</v>
      </c>
      <c r="L20" s="23">
        <v>34549603.439999998</v>
      </c>
      <c r="M20" s="25">
        <v>8.0021687029389485E-2</v>
      </c>
      <c r="N20" s="23">
        <v>34549603.439999998</v>
      </c>
      <c r="O20" s="25">
        <v>8.0021687029389485E-2</v>
      </c>
    </row>
    <row r="21" spans="1:15" ht="28.5" x14ac:dyDescent="0.25">
      <c r="A21" s="22" t="str">
        <f>+'[1]TD-EPA'!A17</f>
        <v>APORTE PREVISION SOCIAL SERVICIOS MEDICOS (NO DE PENSIONES)</v>
      </c>
      <c r="B21" s="23">
        <v>680312000</v>
      </c>
      <c r="C21" s="24">
        <v>730385669</v>
      </c>
      <c r="D21" s="24">
        <v>729811522</v>
      </c>
      <c r="E21" s="25">
        <v>0.99921391256103631</v>
      </c>
      <c r="F21" s="23">
        <v>729811522</v>
      </c>
      <c r="G21" s="25">
        <v>0.99921391256103631</v>
      </c>
      <c r="H21" s="23">
        <v>729811522</v>
      </c>
      <c r="I21" s="23">
        <v>729811522</v>
      </c>
      <c r="J21" s="23">
        <v>574147</v>
      </c>
      <c r="K21" s="25">
        <v>7.8608743896370174E-4</v>
      </c>
      <c r="L21" s="23">
        <v>574147</v>
      </c>
      <c r="M21" s="25">
        <v>7.8608743896370174E-4</v>
      </c>
      <c r="N21" s="23">
        <v>574147</v>
      </c>
      <c r="O21" s="25">
        <v>7.8608743896370174E-4</v>
      </c>
    </row>
    <row r="22" spans="1:15" x14ac:dyDescent="0.25">
      <c r="A22" s="22" t="str">
        <f>+'[1]TD-EPA'!A18</f>
        <v>SENTENCIAS</v>
      </c>
      <c r="B22" s="23">
        <v>2121800000</v>
      </c>
      <c r="C22" s="24">
        <v>1357800000</v>
      </c>
      <c r="D22" s="24">
        <v>621304950.5</v>
      </c>
      <c r="E22" s="25">
        <v>0.45758208167624098</v>
      </c>
      <c r="F22" s="23">
        <v>621304950.5</v>
      </c>
      <c r="G22" s="25">
        <v>0.45758208167624098</v>
      </c>
      <c r="H22" s="23">
        <v>621304950.5</v>
      </c>
      <c r="I22" s="23">
        <v>619841008.5</v>
      </c>
      <c r="J22" s="23">
        <v>736495049.5</v>
      </c>
      <c r="K22" s="25">
        <v>0.54241791832375907</v>
      </c>
      <c r="L22" s="23">
        <v>736495049.5</v>
      </c>
      <c r="M22" s="25">
        <v>0.54241791832375907</v>
      </c>
      <c r="N22" s="23">
        <v>736495049.5</v>
      </c>
      <c r="O22" s="25">
        <v>0.54241791832375907</v>
      </c>
    </row>
    <row r="23" spans="1:15" x14ac:dyDescent="0.25">
      <c r="A23" s="22" t="str">
        <f>+'[1]TD-EPA'!A19</f>
        <v>CONCILIACIONES</v>
      </c>
      <c r="B23" s="23">
        <v>2121800000</v>
      </c>
      <c r="C23" s="24">
        <v>1694893120</v>
      </c>
      <c r="D23" s="24">
        <v>1115694172</v>
      </c>
      <c r="E23" s="25">
        <v>0.65826815793552806</v>
      </c>
      <c r="F23" s="23">
        <v>1115694172</v>
      </c>
      <c r="G23" s="25">
        <v>0.65826815793552806</v>
      </c>
      <c r="H23" s="23">
        <v>1115694172</v>
      </c>
      <c r="I23" s="23">
        <v>1114600843</v>
      </c>
      <c r="J23" s="23">
        <v>579198948</v>
      </c>
      <c r="K23" s="25">
        <v>0.34173184206447188</v>
      </c>
      <c r="L23" s="23">
        <v>579198948</v>
      </c>
      <c r="M23" s="25">
        <v>0.34173184206447188</v>
      </c>
      <c r="N23" s="23">
        <v>579198948</v>
      </c>
      <c r="O23" s="25">
        <v>0.34173184206447188</v>
      </c>
    </row>
    <row r="24" spans="1:15" ht="42.75" x14ac:dyDescent="0.25">
      <c r="A24" s="22" t="str">
        <f>+'[1]TD-EPA'!A20</f>
        <v>INCAPACIDADES Y LICENCIAS DE MATERNIDAD Y PATERNIDAD (NO DE PENSIONES)</v>
      </c>
      <c r="B24" s="23">
        <v>134591000</v>
      </c>
      <c r="C24" s="24">
        <v>87514600</v>
      </c>
      <c r="D24" s="24">
        <v>20532333</v>
      </c>
      <c r="E24" s="25">
        <v>0.2346160869157832</v>
      </c>
      <c r="F24" s="23">
        <v>20532333</v>
      </c>
      <c r="G24" s="25">
        <v>0.2346160869157832</v>
      </c>
      <c r="H24" s="23">
        <v>20532333</v>
      </c>
      <c r="I24" s="23">
        <v>20532333</v>
      </c>
      <c r="J24" s="23">
        <v>66982267</v>
      </c>
      <c r="K24" s="25">
        <v>0.76538391308421683</v>
      </c>
      <c r="L24" s="23">
        <v>66982267</v>
      </c>
      <c r="M24" s="25">
        <v>0.76538391308421683</v>
      </c>
      <c r="N24" s="23">
        <v>66982267</v>
      </c>
      <c r="O24" s="25">
        <v>0.76538391308421683</v>
      </c>
    </row>
    <row r="25" spans="1:15" ht="57" x14ac:dyDescent="0.25">
      <c r="A25" s="22" t="str">
        <f>+'[1]TD-EPA'!A21</f>
        <v>ORGANIZACIÓN PARA LA COOPERACIÓN Y EL DESARROLLO ECONÓMICO OCDE-ARTICULO 47 LEY 1450 DE 2011 Y LEY 1950 DE 2019</v>
      </c>
      <c r="B25" s="23">
        <v>82756000</v>
      </c>
      <c r="C25" s="24">
        <v>31010335</v>
      </c>
      <c r="D25" s="24">
        <v>31010335</v>
      </c>
      <c r="E25" s="25">
        <v>1</v>
      </c>
      <c r="F25" s="23">
        <v>31010335</v>
      </c>
      <c r="G25" s="25">
        <v>1</v>
      </c>
      <c r="H25" s="23">
        <v>31010335</v>
      </c>
      <c r="I25" s="23">
        <v>31010335</v>
      </c>
      <c r="J25" s="23">
        <v>0</v>
      </c>
      <c r="K25" s="25">
        <v>0</v>
      </c>
      <c r="L25" s="23">
        <v>0</v>
      </c>
      <c r="M25" s="25">
        <v>0</v>
      </c>
      <c r="N25" s="23">
        <v>0</v>
      </c>
      <c r="O25" s="25">
        <v>0</v>
      </c>
    </row>
    <row r="26" spans="1:15" s="18" customFormat="1" ht="30" x14ac:dyDescent="0.25">
      <c r="A26" s="19" t="s">
        <v>38</v>
      </c>
      <c r="B26" s="20">
        <v>383982000</v>
      </c>
      <c r="C26" s="20">
        <v>476984731</v>
      </c>
      <c r="D26" s="20">
        <v>475203131</v>
      </c>
      <c r="E26" s="21">
        <v>0.99626486995450592</v>
      </c>
      <c r="F26" s="20">
        <v>475203131</v>
      </c>
      <c r="G26" s="21">
        <v>0.99626486995450592</v>
      </c>
      <c r="H26" s="20">
        <v>475203131</v>
      </c>
      <c r="I26" s="20">
        <v>475203131</v>
      </c>
      <c r="J26" s="20">
        <v>1781600</v>
      </c>
      <c r="K26" s="21">
        <v>3.7351300454940557E-3</v>
      </c>
      <c r="L26" s="20">
        <v>1781600</v>
      </c>
      <c r="M26" s="21">
        <v>3.7351300454940557E-3</v>
      </c>
      <c r="N26" s="20">
        <v>1781600</v>
      </c>
      <c r="O26" s="21">
        <v>3.7351300454940557E-3</v>
      </c>
    </row>
    <row r="27" spans="1:15" x14ac:dyDescent="0.25">
      <c r="A27" s="22" t="str">
        <f>+'[1]TD-EPA'!A23</f>
        <v>IMPUESTOS</v>
      </c>
      <c r="B27" s="23">
        <v>53045000</v>
      </c>
      <c r="C27" s="24">
        <v>6513400</v>
      </c>
      <c r="D27" s="24">
        <v>4731800</v>
      </c>
      <c r="E27" s="25">
        <v>0.72647158166241899</v>
      </c>
      <c r="F27" s="23">
        <v>4731800</v>
      </c>
      <c r="G27" s="25">
        <v>0.72647158166241899</v>
      </c>
      <c r="H27" s="23">
        <v>4731800</v>
      </c>
      <c r="I27" s="23">
        <v>4731800</v>
      </c>
      <c r="J27" s="23">
        <v>1781600</v>
      </c>
      <c r="K27" s="25">
        <v>0.27352841833758101</v>
      </c>
      <c r="L27" s="23">
        <v>1781600</v>
      </c>
      <c r="M27" s="25">
        <v>0.27352841833758101</v>
      </c>
      <c r="N27" s="23">
        <v>1781600</v>
      </c>
      <c r="O27" s="25">
        <v>0.27352841833758101</v>
      </c>
    </row>
    <row r="28" spans="1:15" x14ac:dyDescent="0.25">
      <c r="A28" s="22" t="str">
        <f>+'[1]TD-EPA'!A24</f>
        <v>CUOTA DE FISCALIZACIÓN Y AUDITAJE</v>
      </c>
      <c r="B28" s="23">
        <v>330937000</v>
      </c>
      <c r="C28" s="24">
        <v>470471331</v>
      </c>
      <c r="D28" s="24">
        <v>470471331</v>
      </c>
      <c r="E28" s="25">
        <v>1</v>
      </c>
      <c r="F28" s="23">
        <v>470471331</v>
      </c>
      <c r="G28" s="25">
        <v>1</v>
      </c>
      <c r="H28" s="23">
        <v>470471331</v>
      </c>
      <c r="I28" s="23">
        <v>470471331</v>
      </c>
      <c r="J28" s="23">
        <v>0</v>
      </c>
      <c r="K28" s="25">
        <v>0</v>
      </c>
      <c r="L28" s="23">
        <v>0</v>
      </c>
      <c r="M28" s="25">
        <v>0</v>
      </c>
      <c r="N28" s="23">
        <v>0</v>
      </c>
      <c r="O28" s="25">
        <v>0</v>
      </c>
    </row>
    <row r="29" spans="1:15" s="18" customFormat="1" ht="15.75" customHeight="1" x14ac:dyDescent="0.25">
      <c r="A29" s="15" t="s">
        <v>22</v>
      </c>
      <c r="B29" s="16">
        <v>163731685495</v>
      </c>
      <c r="C29" s="16">
        <v>148891566091</v>
      </c>
      <c r="D29" s="16">
        <v>138563386488.54999</v>
      </c>
      <c r="E29" s="17">
        <v>0.93063287684046792</v>
      </c>
      <c r="F29" s="16">
        <v>138231032376.54999</v>
      </c>
      <c r="G29" s="17">
        <v>0.92840068786747476</v>
      </c>
      <c r="H29" s="16">
        <v>138563386488.54999</v>
      </c>
      <c r="I29" s="16">
        <v>136883803393.49001</v>
      </c>
      <c r="J29" s="16">
        <v>10328179602.450003</v>
      </c>
      <c r="K29" s="17">
        <v>6.9367123159532043E-2</v>
      </c>
      <c r="L29" s="16">
        <v>10328179602.450003</v>
      </c>
      <c r="M29" s="17">
        <v>6.9367123159532043E-2</v>
      </c>
      <c r="N29" s="16">
        <v>10660533714.450003</v>
      </c>
      <c r="O29" s="17">
        <v>7.1599312132525128E-2</v>
      </c>
    </row>
    <row r="30" spans="1:15" ht="57" x14ac:dyDescent="0.25">
      <c r="A30" s="22" t="str">
        <f>+'[1]TD-EPA'!A27</f>
        <v>INCREMENTO DE LA COBERTURA DE LOS SERVICIOS DE LA RED NACIONAL DE PROTECCIÓN AL CONSUMIDOR EN EL TERRITORIO  NACIONAL</v>
      </c>
      <c r="B30" s="23">
        <v>42000000000</v>
      </c>
      <c r="C30" s="24">
        <v>34426617837</v>
      </c>
      <c r="D30" s="24">
        <v>25949392223.169998</v>
      </c>
      <c r="E30" s="25">
        <v>0.7537595573876239</v>
      </c>
      <c r="F30" s="23">
        <v>25840525583.169998</v>
      </c>
      <c r="G30" s="25">
        <v>0.75059727637252527</v>
      </c>
      <c r="H30" s="23">
        <v>25949392223.169998</v>
      </c>
      <c r="I30" s="23">
        <v>25558200090.849998</v>
      </c>
      <c r="J30" s="23">
        <v>8477225613.8300018</v>
      </c>
      <c r="K30" s="25">
        <v>0.2462404426123761</v>
      </c>
      <c r="L30" s="23">
        <v>8477225613.8300018</v>
      </c>
      <c r="M30" s="25">
        <v>0.2462404426123761</v>
      </c>
      <c r="N30" s="23">
        <v>8586092253.8300018</v>
      </c>
      <c r="O30" s="25">
        <v>0.2494027236274747</v>
      </c>
    </row>
    <row r="31" spans="1:15" ht="57" x14ac:dyDescent="0.25">
      <c r="A31" s="22" t="str">
        <f>+'[1]TD-EPA'!A28</f>
        <v>MEJORAMIENTO DEL CONTROL Y VIGILANCIA A LAS CÁMARAS DE COMERCIO Y COMERCIANTES A NIVEL  NACIONAL</v>
      </c>
      <c r="B31" s="23">
        <v>1051321372</v>
      </c>
      <c r="C31" s="24">
        <v>825972602</v>
      </c>
      <c r="D31" s="24">
        <v>825394319</v>
      </c>
      <c r="E31" s="25">
        <v>0.99929987629299111</v>
      </c>
      <c r="F31" s="23">
        <v>825394319</v>
      </c>
      <c r="G31" s="25">
        <v>0.99929987629299111</v>
      </c>
      <c r="H31" s="23">
        <v>825394319</v>
      </c>
      <c r="I31" s="23">
        <v>825394319</v>
      </c>
      <c r="J31" s="23">
        <v>578283</v>
      </c>
      <c r="K31" s="25">
        <v>7.0012370700886755E-4</v>
      </c>
      <c r="L31" s="23">
        <v>578283</v>
      </c>
      <c r="M31" s="25">
        <v>7.0012370700886755E-4</v>
      </c>
      <c r="N31" s="23">
        <v>578283</v>
      </c>
      <c r="O31" s="25">
        <v>7.0012370700886755E-4</v>
      </c>
    </row>
    <row r="32" spans="1:15" ht="57" x14ac:dyDescent="0.25">
      <c r="A32" s="22" t="str">
        <f>+'[1]TD-EPA'!A29</f>
        <v>FORTALECIMIENTO DE LA FUNCIÓN JURISDICCIONAL DE LA SUPERINTENDENCIA DE INDUSTRIA Y COMERCIO A NIVEL  NACIONAL</v>
      </c>
      <c r="B32" s="23">
        <v>2980842971</v>
      </c>
      <c r="C32" s="24">
        <v>3655981130</v>
      </c>
      <c r="D32" s="24">
        <v>3646072602</v>
      </c>
      <c r="E32" s="25">
        <v>0.99728977594586221</v>
      </c>
      <c r="F32" s="23">
        <v>3646072602</v>
      </c>
      <c r="G32" s="25">
        <v>0.99728977594586221</v>
      </c>
      <c r="H32" s="23">
        <v>3646072602</v>
      </c>
      <c r="I32" s="23">
        <v>3454545396</v>
      </c>
      <c r="J32" s="23">
        <v>9908528</v>
      </c>
      <c r="K32" s="25">
        <v>2.7102240541378286E-3</v>
      </c>
      <c r="L32" s="23">
        <v>9908528</v>
      </c>
      <c r="M32" s="25">
        <v>2.7102240541378286E-3</v>
      </c>
      <c r="N32" s="23">
        <v>9908528</v>
      </c>
      <c r="O32" s="25">
        <v>2.7102240541378286E-3</v>
      </c>
    </row>
    <row r="33" spans="1:15" ht="42.75" x14ac:dyDescent="0.25">
      <c r="A33" s="22" t="str">
        <f>+'[1]TD-EPA'!A30</f>
        <v>FORTALECIMIENTO DE LA PROTECCIÓN DE DATOS PERSONALES A NIVEL  NACIONAL</v>
      </c>
      <c r="B33" s="23">
        <v>7099390975</v>
      </c>
      <c r="C33" s="24">
        <v>6927038382</v>
      </c>
      <c r="D33" s="24">
        <v>6831281216.1599998</v>
      </c>
      <c r="E33" s="25">
        <v>0.98617631943705897</v>
      </c>
      <c r="F33" s="23">
        <v>6831281216.1599998</v>
      </c>
      <c r="G33" s="25">
        <v>0.98617631943705897</v>
      </c>
      <c r="H33" s="23">
        <v>6831281216.1599998</v>
      </c>
      <c r="I33" s="23">
        <v>6791981216.1599998</v>
      </c>
      <c r="J33" s="23">
        <v>95757165.840000153</v>
      </c>
      <c r="K33" s="25">
        <v>1.3823680562941068E-2</v>
      </c>
      <c r="L33" s="23">
        <v>95757165.840000153</v>
      </c>
      <c r="M33" s="25">
        <v>1.3823680562941068E-2</v>
      </c>
      <c r="N33" s="23">
        <v>95757165.840000153</v>
      </c>
      <c r="O33" s="25">
        <v>1.3823680562941068E-2</v>
      </c>
    </row>
    <row r="34" spans="1:15" ht="57" x14ac:dyDescent="0.25">
      <c r="A34" s="22" t="str">
        <f>+'[1]TD-EPA'!A31</f>
        <v>FORTALECIMIENTO DEL RÉGIMEN DE PROTECCIÓN DE LA LIBRE COMPETENCIA ECONÓMICA EN LOS MERCADOS A NIVEL  NACIONAL</v>
      </c>
      <c r="B34" s="23">
        <v>8956381813</v>
      </c>
      <c r="C34" s="24">
        <v>8163638107</v>
      </c>
      <c r="D34" s="24">
        <v>8099678984.1599998</v>
      </c>
      <c r="E34" s="25">
        <v>0.99216536524504217</v>
      </c>
      <c r="F34" s="23">
        <v>8099678984.1599998</v>
      </c>
      <c r="G34" s="25">
        <v>0.99216536524504217</v>
      </c>
      <c r="H34" s="23">
        <v>8099678984.1599998</v>
      </c>
      <c r="I34" s="23">
        <v>8082751416.1599998</v>
      </c>
      <c r="J34" s="23">
        <v>63959122.840000153</v>
      </c>
      <c r="K34" s="25">
        <v>7.8346347549578064E-3</v>
      </c>
      <c r="L34" s="23">
        <v>63959122.840000153</v>
      </c>
      <c r="M34" s="25">
        <v>7.8346347549578064E-3</v>
      </c>
      <c r="N34" s="23">
        <v>63959122.840000153</v>
      </c>
      <c r="O34" s="25">
        <v>7.8346347549578064E-3</v>
      </c>
    </row>
    <row r="35" spans="1:15" ht="71.25" x14ac:dyDescent="0.25">
      <c r="A35" s="22" t="str">
        <f>+'[1]TD-EPA'!A32</f>
        <v>FORTALECIMIENTO DE LA ATENCIÓN Y PROMOCIÓN DE TRÁMITES Y SERVICIOS EN EL MARCO DEL SISTEMA DE PROPIEDAD INDUSTRIAL A NIVEL  NACIONAL</v>
      </c>
      <c r="B35" s="23">
        <v>11159819091</v>
      </c>
      <c r="C35" s="24">
        <v>10705390861</v>
      </c>
      <c r="D35" s="24">
        <v>10538437378</v>
      </c>
      <c r="E35" s="25">
        <v>0.98440472793868594</v>
      </c>
      <c r="F35" s="23">
        <v>10538002211</v>
      </c>
      <c r="G35" s="25">
        <v>0.98436407860549946</v>
      </c>
      <c r="H35" s="23">
        <v>10538437378</v>
      </c>
      <c r="I35" s="23">
        <v>10527463045</v>
      </c>
      <c r="J35" s="23">
        <v>166953483</v>
      </c>
      <c r="K35" s="25">
        <v>1.5595272061314044E-2</v>
      </c>
      <c r="L35" s="23">
        <v>166953483</v>
      </c>
      <c r="M35" s="25">
        <v>1.5595272061314044E-2</v>
      </c>
      <c r="N35" s="23">
        <v>167388650</v>
      </c>
      <c r="O35" s="25">
        <v>1.5635921394500499E-2</v>
      </c>
    </row>
    <row r="36" spans="1:15" ht="57" x14ac:dyDescent="0.25">
      <c r="A36" s="22" t="str">
        <f>+'[1]TD-EPA'!A33</f>
        <v>MEJORAMIENTO EN LA EJECUCIÓN DE LAS FUNCIONES ASIGNADAS EN MATERIA DE PROTECCIÓN AL CONSUMIDOR A NIVEL  NACIONAL</v>
      </c>
      <c r="B36" s="23">
        <v>12011116086</v>
      </c>
      <c r="C36" s="24">
        <v>10377621326</v>
      </c>
      <c r="D36" s="24">
        <v>10314861912.559999</v>
      </c>
      <c r="E36" s="25">
        <v>0.993952427876438</v>
      </c>
      <c r="F36" s="23">
        <v>10314861912.559999</v>
      </c>
      <c r="G36" s="25">
        <v>0.993952427876438</v>
      </c>
      <c r="H36" s="23">
        <v>10314861912.559999</v>
      </c>
      <c r="I36" s="23">
        <v>10233229682.559999</v>
      </c>
      <c r="J36" s="23">
        <v>62759413.440000534</v>
      </c>
      <c r="K36" s="25">
        <v>6.0475721235620401E-3</v>
      </c>
      <c r="L36" s="23">
        <v>62759413.440000534</v>
      </c>
      <c r="M36" s="25">
        <v>6.0475721235620401E-3</v>
      </c>
      <c r="N36" s="23">
        <v>62759413.440000534</v>
      </c>
      <c r="O36" s="25">
        <v>6.0475721235620401E-3</v>
      </c>
    </row>
    <row r="37" spans="1:15" ht="99.75" x14ac:dyDescent="0.25">
      <c r="A37" s="22" t="str">
        <f>+'[1]TD-EPA'!A34</f>
        <v>FORTALECIMIENTO DE LA FUNCIÓN DE INSPECCIÓN, CONTROL Y VIGILANCIA DE LA SUPERINTENDENCIA DE INDUSTRIA Y COMERCIO EN EL MARCO DEL SUBSISTEMA NACIONAL DE CALIDAD, EL RÉGIMEN DE CONTROL DE PRECIOS Y EL SECTOR VALUATORIO A NIVEL  NACIONAL</v>
      </c>
      <c r="B37" s="23">
        <v>6278593127</v>
      </c>
      <c r="C37" s="24">
        <v>5543043595</v>
      </c>
      <c r="D37" s="24">
        <v>5524234748.6199999</v>
      </c>
      <c r="E37" s="25">
        <v>0.99660676556883543</v>
      </c>
      <c r="F37" s="23">
        <v>5524234748.6199999</v>
      </c>
      <c r="G37" s="25">
        <v>0.99660676556883543</v>
      </c>
      <c r="H37" s="23">
        <v>5524234748.6199999</v>
      </c>
      <c r="I37" s="23">
        <v>5398560873.6199999</v>
      </c>
      <c r="J37" s="23">
        <v>18808846.380000114</v>
      </c>
      <c r="K37" s="25">
        <v>3.3932344311645478E-3</v>
      </c>
      <c r="L37" s="23">
        <v>18808846.380000114</v>
      </c>
      <c r="M37" s="25">
        <v>3.3932344311645478E-3</v>
      </c>
      <c r="N37" s="23">
        <v>18808846.380000114</v>
      </c>
      <c r="O37" s="25">
        <v>3.3932344311645478E-3</v>
      </c>
    </row>
    <row r="38" spans="1:15" ht="57" x14ac:dyDescent="0.25">
      <c r="A38" s="22" t="str">
        <f>+'[1]TD-EPA'!A36</f>
        <v>FORTALECIMIENTO DEL SISTEMA DE ATENCIÓN AL CIUDADANO DE LA SUPERINTENDENCIA DE INDUSTRIA Y COMERCIO A NIVEL  NACIONAL</v>
      </c>
      <c r="B38" s="23">
        <v>32253058720</v>
      </c>
      <c r="C38" s="24">
        <v>29604249379</v>
      </c>
      <c r="D38" s="24">
        <v>29100912245.060001</v>
      </c>
      <c r="E38" s="25">
        <v>0.98299780793303804</v>
      </c>
      <c r="F38" s="23">
        <v>28877859940.060001</v>
      </c>
      <c r="G38" s="25">
        <v>0.97546333873760471</v>
      </c>
      <c r="H38" s="23">
        <v>29100912245.060001</v>
      </c>
      <c r="I38" s="23">
        <v>28544781529.740002</v>
      </c>
      <c r="J38" s="23">
        <v>503337133.93999863</v>
      </c>
      <c r="K38" s="25">
        <v>1.7002192066962005E-2</v>
      </c>
      <c r="L38" s="23">
        <v>503337133.93999863</v>
      </c>
      <c r="M38" s="25">
        <v>1.7002192066962005E-2</v>
      </c>
      <c r="N38" s="23">
        <v>726389438.93999863</v>
      </c>
      <c r="O38" s="25">
        <v>2.4536661262395273E-2</v>
      </c>
    </row>
    <row r="39" spans="1:15" ht="71.25" x14ac:dyDescent="0.25">
      <c r="A39" s="22" t="str">
        <f>+'[1]TD-EPA'!A37</f>
        <v>MEJORAMIENTO DE LOS SISTEMAS DE INFORMACIÓN Y SERVICIOS TECNOLÓGICOS DE LA SUPERINTENDENCIA DE INDUSTRIA Y COMERCIO EN EL TERRITORIO  NACIONAL</v>
      </c>
      <c r="B39" s="23">
        <v>35326676910</v>
      </c>
      <c r="C39" s="24">
        <v>34671091127</v>
      </c>
      <c r="D39" s="24">
        <v>34065216281.379997</v>
      </c>
      <c r="E39" s="25">
        <v>0.98252507129352562</v>
      </c>
      <c r="F39" s="23">
        <v>34065216281.379997</v>
      </c>
      <c r="G39" s="25">
        <v>0.98252507129352562</v>
      </c>
      <c r="H39" s="23">
        <v>34065216281.379997</v>
      </c>
      <c r="I39" s="23">
        <v>33823866170</v>
      </c>
      <c r="J39" s="23">
        <v>605874845.62000275</v>
      </c>
      <c r="K39" s="25">
        <v>1.7474928706474418E-2</v>
      </c>
      <c r="L39" s="23">
        <v>605874845.62000275</v>
      </c>
      <c r="M39" s="25">
        <v>1.7474928706474418E-2</v>
      </c>
      <c r="N39" s="23">
        <v>605874845.62000275</v>
      </c>
      <c r="O39" s="25">
        <v>1.7474928706474418E-2</v>
      </c>
    </row>
    <row r="40" spans="1:15" ht="57" x14ac:dyDescent="0.25">
      <c r="A40" s="22" t="str">
        <f>+'[1]TD-EPA'!A38</f>
        <v>MEJORAMIENTO DE LA INFRAESTRUCTURA FÍSICA DE LA SEDE DE LA SUPERINTENDENCIA DE INDUSTRIA Y COMERCIO EN  BOGOTÁ</v>
      </c>
      <c r="B40" s="23">
        <v>172459431</v>
      </c>
      <c r="C40" s="24">
        <v>164459431</v>
      </c>
      <c r="D40" s="24">
        <v>164459431</v>
      </c>
      <c r="E40" s="25">
        <v>1</v>
      </c>
      <c r="F40" s="23">
        <v>164459431</v>
      </c>
      <c r="G40" s="25">
        <v>1</v>
      </c>
      <c r="H40" s="23">
        <v>164459431</v>
      </c>
      <c r="I40" s="23">
        <v>154766431.96000001</v>
      </c>
      <c r="J40" s="23">
        <v>0</v>
      </c>
      <c r="K40" s="25">
        <v>0</v>
      </c>
      <c r="L40" s="23">
        <v>0</v>
      </c>
      <c r="M40" s="25">
        <v>0</v>
      </c>
      <c r="N40" s="23">
        <v>0</v>
      </c>
      <c r="O40" s="25">
        <v>0</v>
      </c>
    </row>
    <row r="41" spans="1:15" ht="57" x14ac:dyDescent="0.25">
      <c r="A41" s="22" t="str">
        <f>+'[1]TD-EPA'!A39</f>
        <v>MEJORAMIENTO EN LA CALIDAD DE LA GESTIÓN ESTRATÉGICA DE LA SUPERINTENDENCIA DE INDUSTRIA Y COMERCIO A NIVEL  NACIONAL</v>
      </c>
      <c r="B41" s="23">
        <v>4442024999</v>
      </c>
      <c r="C41" s="24">
        <v>3826462314</v>
      </c>
      <c r="D41" s="24">
        <v>3503445147.4400001</v>
      </c>
      <c r="E41" s="25">
        <v>0.91558334041912115</v>
      </c>
      <c r="F41" s="23">
        <v>3503445147.4400001</v>
      </c>
      <c r="G41" s="25">
        <v>0.91558334041912115</v>
      </c>
      <c r="H41" s="23">
        <v>3503445147.4400001</v>
      </c>
      <c r="I41" s="23">
        <v>3488263222.4400001</v>
      </c>
      <c r="J41" s="23">
        <v>323017166.55999994</v>
      </c>
      <c r="K41" s="25">
        <v>8.441665958087885E-2</v>
      </c>
      <c r="L41" s="23">
        <v>323017166.55999994</v>
      </c>
      <c r="M41" s="25">
        <v>8.441665958087885E-2</v>
      </c>
      <c r="N41" s="23">
        <v>323017166.55999994</v>
      </c>
      <c r="O41" s="25">
        <v>8.441665958087885E-2</v>
      </c>
    </row>
    <row r="42" spans="1:15" s="18" customFormat="1" ht="15.75" x14ac:dyDescent="0.25">
      <c r="A42" s="26" t="s">
        <v>23</v>
      </c>
      <c r="B42" s="27">
        <v>247692518403</v>
      </c>
      <c r="C42" s="27">
        <v>228856143725</v>
      </c>
      <c r="D42" s="27">
        <v>215441124853.06998</v>
      </c>
      <c r="E42" s="17">
        <v>0.94138230832006897</v>
      </c>
      <c r="F42" s="27">
        <v>215108614341.46997</v>
      </c>
      <c r="G42" s="17">
        <v>0.93992938463540032</v>
      </c>
      <c r="H42" s="27">
        <v>215441124853.46997</v>
      </c>
      <c r="I42" s="27">
        <v>212805271938.79999</v>
      </c>
      <c r="J42" s="27">
        <v>13415018871.530003</v>
      </c>
      <c r="K42" s="17">
        <v>5.8617691678183079E-2</v>
      </c>
      <c r="L42" s="27">
        <v>13415018871.930004</v>
      </c>
      <c r="M42" s="17">
        <v>5.8617691679930903E-2</v>
      </c>
      <c r="N42" s="27">
        <v>13747529383.530003</v>
      </c>
      <c r="O42" s="17">
        <v>6.0070615364599615E-2</v>
      </c>
    </row>
    <row r="43" spans="1:15" s="28" customFormat="1" x14ac:dyDescent="0.25">
      <c r="B43" s="29">
        <v>107197635403</v>
      </c>
      <c r="C43" s="30">
        <v>88361260725</v>
      </c>
      <c r="D43" s="30">
        <v>162757409658.51996</v>
      </c>
      <c r="E43" s="31">
        <v>0.94138230832006897</v>
      </c>
      <c r="F43" s="29">
        <v>210187364102.26996</v>
      </c>
      <c r="G43" s="31">
        <v>0.93992938463540032</v>
      </c>
      <c r="H43" s="29">
        <v>106429571419.38997</v>
      </c>
      <c r="I43" s="29">
        <v>208532898897.34</v>
      </c>
      <c r="J43" s="29">
        <v>0</v>
      </c>
      <c r="K43" s="31">
        <v>5.8617691678183079E-2</v>
      </c>
      <c r="L43" s="29">
        <v>0</v>
      </c>
      <c r="M43" s="32">
        <v>5.8617691679930903E-2</v>
      </c>
      <c r="N43" s="29">
        <v>0</v>
      </c>
      <c r="O43" s="31">
        <v>6.0070615364599615E-2</v>
      </c>
    </row>
    <row r="44" spans="1:15" x14ac:dyDescent="0.25">
      <c r="C44" s="33"/>
      <c r="F44" s="34"/>
    </row>
    <row r="46" spans="1:15" x14ac:dyDescent="0.25">
      <c r="C46" s="33"/>
    </row>
  </sheetData>
  <sheetProtection password="811F"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4"/>
  <sheetViews>
    <sheetView tabSelected="1" zoomScale="120" zoomScaleNormal="120" workbookViewId="0">
      <selection activeCell="C24" sqref="C24:J30"/>
    </sheetView>
  </sheetViews>
  <sheetFormatPr baseColWidth="10" defaultRowHeight="15" x14ac:dyDescent="0.25"/>
  <cols>
    <col min="1" max="1" width="11.42578125" style="37"/>
    <col min="2" max="2" width="24.85546875" style="38" bestFit="1" customWidth="1"/>
    <col min="3" max="9" width="20.140625" style="38" customWidth="1"/>
    <col min="10" max="10" width="18" style="37" bestFit="1" customWidth="1"/>
    <col min="11" max="11" width="17.5703125" style="37" bestFit="1" customWidth="1"/>
    <col min="12" max="12" width="17.85546875" style="37" bestFit="1" customWidth="1"/>
    <col min="13" max="13" width="11.42578125" style="37"/>
    <col min="14" max="16384" width="11.42578125" style="38"/>
  </cols>
  <sheetData>
    <row r="1" spans="1:13" s="37" customFormat="1" ht="20.25" x14ac:dyDescent="0.25">
      <c r="B1" s="1"/>
      <c r="D1" s="2" t="s">
        <v>0</v>
      </c>
    </row>
    <row r="2" spans="1:13" s="37" customFormat="1" x14ac:dyDescent="0.25">
      <c r="B2" s="1"/>
      <c r="D2" s="1"/>
    </row>
    <row r="3" spans="1:13" s="37" customFormat="1" x14ac:dyDescent="0.25">
      <c r="B3" s="1"/>
      <c r="D3" s="6" t="s">
        <v>24</v>
      </c>
    </row>
    <row r="4" spans="1:13" s="37" customFormat="1" x14ac:dyDescent="0.25">
      <c r="B4" s="1"/>
      <c r="D4" s="7" t="s">
        <v>25</v>
      </c>
    </row>
    <row r="5" spans="1:13" s="37" customFormat="1" x14ac:dyDescent="0.25">
      <c r="B5" s="38"/>
      <c r="D5" s="6" t="s">
        <v>2</v>
      </c>
    </row>
    <row r="6" spans="1:13" s="37" customFormat="1" x14ac:dyDescent="0.25">
      <c r="B6" s="1"/>
      <c r="D6" s="8"/>
    </row>
    <row r="7" spans="1:13" s="37" customFormat="1" x14ac:dyDescent="0.25"/>
    <row r="8" spans="1:13" x14ac:dyDescent="0.25">
      <c r="B8" s="96" t="s">
        <v>26</v>
      </c>
      <c r="C8" s="96"/>
      <c r="D8" s="96"/>
      <c r="E8" s="96"/>
      <c r="F8" s="96"/>
      <c r="G8" s="96"/>
      <c r="H8" s="96"/>
      <c r="I8" s="96"/>
    </row>
    <row r="9" spans="1:13" ht="15.75" customHeight="1" thickBot="1" x14ac:dyDescent="0.3">
      <c r="B9" s="96"/>
      <c r="C9" s="96"/>
      <c r="D9" s="96"/>
      <c r="E9" s="96"/>
      <c r="F9" s="96"/>
      <c r="G9" s="96"/>
      <c r="H9" s="96"/>
      <c r="I9" s="96"/>
      <c r="J9" s="39"/>
    </row>
    <row r="10" spans="1:13" s="42" customFormat="1" ht="17.25" thickBot="1" x14ac:dyDescent="0.35">
      <c r="A10" s="40"/>
      <c r="B10" s="40"/>
      <c r="C10" s="40"/>
      <c r="D10" s="40"/>
      <c r="E10" s="97" t="s">
        <v>27</v>
      </c>
      <c r="F10" s="98"/>
      <c r="G10" s="99" t="s">
        <v>28</v>
      </c>
      <c r="H10" s="100"/>
      <c r="I10" s="101" t="s">
        <v>29</v>
      </c>
      <c r="J10" s="41"/>
      <c r="K10" s="40"/>
      <c r="L10" s="40"/>
      <c r="M10" s="40"/>
    </row>
    <row r="11" spans="1:13" s="42" customFormat="1" ht="17.25" thickBot="1" x14ac:dyDescent="0.35">
      <c r="A11" s="40"/>
      <c r="B11" s="43" t="s">
        <v>3</v>
      </c>
      <c r="C11" s="43" t="s">
        <v>30</v>
      </c>
      <c r="D11" s="43" t="s">
        <v>31</v>
      </c>
      <c r="E11" s="44" t="s">
        <v>32</v>
      </c>
      <c r="F11" s="44" t="s">
        <v>33</v>
      </c>
      <c r="G11" s="45" t="s">
        <v>32</v>
      </c>
      <c r="H11" s="46" t="s">
        <v>33</v>
      </c>
      <c r="I11" s="102"/>
      <c r="J11" s="47" t="s">
        <v>34</v>
      </c>
      <c r="K11" s="40"/>
      <c r="L11" s="40"/>
      <c r="M11" s="40"/>
    </row>
    <row r="12" spans="1:13" s="42" customFormat="1" ht="16.5" x14ac:dyDescent="0.3">
      <c r="A12" s="40"/>
      <c r="B12" s="48" t="s">
        <v>18</v>
      </c>
      <c r="C12" s="49">
        <v>83960832908</v>
      </c>
      <c r="D12" s="49">
        <v>79964577634</v>
      </c>
      <c r="E12" s="49">
        <v>76877738364.519989</v>
      </c>
      <c r="F12" s="50">
        <v>0.96139741669607059</v>
      </c>
      <c r="G12" s="87">
        <v>79340917983.080002</v>
      </c>
      <c r="H12" s="90">
        <v>0.99220080103749808</v>
      </c>
      <c r="I12" s="90">
        <v>0.9689544855142046</v>
      </c>
      <c r="J12" s="93">
        <v>2463179618.5600128</v>
      </c>
      <c r="K12" s="40"/>
      <c r="L12" s="40"/>
      <c r="M12" s="40"/>
    </row>
    <row r="13" spans="1:13" s="42" customFormat="1" ht="16.5" x14ac:dyDescent="0.3">
      <c r="A13" s="40"/>
      <c r="B13" s="51" t="s">
        <v>19</v>
      </c>
      <c r="C13" s="52">
        <v>61891218000</v>
      </c>
      <c r="D13" s="52">
        <v>63030904889</v>
      </c>
      <c r="E13" s="52">
        <v>62545788909</v>
      </c>
      <c r="F13" s="53">
        <v>0.992303521885743</v>
      </c>
      <c r="G13" s="88"/>
      <c r="H13" s="91"/>
      <c r="I13" s="91"/>
      <c r="J13" s="94"/>
      <c r="K13" s="54"/>
      <c r="L13" s="40"/>
      <c r="M13" s="40"/>
    </row>
    <row r="14" spans="1:13" s="42" customFormat="1" ht="16.5" x14ac:dyDescent="0.3">
      <c r="A14" s="40"/>
      <c r="B14" s="51" t="s">
        <v>20</v>
      </c>
      <c r="C14" s="52">
        <v>13056620000</v>
      </c>
      <c r="D14" s="52">
        <v>11864956625</v>
      </c>
      <c r="E14" s="52">
        <v>10687278096.459999</v>
      </c>
      <c r="F14" s="53">
        <v>0.9007431239943533</v>
      </c>
      <c r="G14" s="88"/>
      <c r="H14" s="91"/>
      <c r="I14" s="91"/>
      <c r="J14" s="94"/>
      <c r="K14" s="54"/>
      <c r="L14" s="40"/>
      <c r="M14" s="40"/>
    </row>
    <row r="15" spans="1:13" s="42" customFormat="1" ht="16.5" x14ac:dyDescent="0.3">
      <c r="A15" s="40"/>
      <c r="B15" s="51" t="s">
        <v>21</v>
      </c>
      <c r="C15" s="52">
        <v>8629012908</v>
      </c>
      <c r="D15" s="52">
        <v>4591731389</v>
      </c>
      <c r="E15" s="52">
        <v>3169468228.0599999</v>
      </c>
      <c r="F15" s="53">
        <v>0.69025558325402292</v>
      </c>
      <c r="G15" s="88"/>
      <c r="H15" s="91"/>
      <c r="I15" s="91"/>
      <c r="J15" s="94"/>
      <c r="K15" s="40"/>
      <c r="L15" s="40"/>
      <c r="M15" s="40"/>
    </row>
    <row r="16" spans="1:13" s="42" customFormat="1" ht="36.75" customHeight="1" thickBot="1" x14ac:dyDescent="0.35">
      <c r="A16" s="40"/>
      <c r="B16" s="55" t="s">
        <v>35</v>
      </c>
      <c r="C16" s="56">
        <v>383982000</v>
      </c>
      <c r="D16" s="56">
        <v>476984731</v>
      </c>
      <c r="E16" s="56">
        <v>475203131</v>
      </c>
      <c r="F16" s="57">
        <v>0.99626486995450592</v>
      </c>
      <c r="G16" s="89"/>
      <c r="H16" s="92"/>
      <c r="I16" s="92"/>
      <c r="J16" s="95"/>
      <c r="K16" s="40"/>
      <c r="L16" s="40"/>
      <c r="M16" s="40"/>
    </row>
    <row r="17" spans="1:13" s="42" customFormat="1" ht="17.25" thickBot="1" x14ac:dyDescent="0.35">
      <c r="A17" s="40"/>
      <c r="B17" s="58" t="s">
        <v>36</v>
      </c>
      <c r="C17" s="59">
        <v>163731685495</v>
      </c>
      <c r="D17" s="59">
        <v>148891566091</v>
      </c>
      <c r="E17" s="59">
        <v>138563386488.54999</v>
      </c>
      <c r="F17" s="60">
        <v>0.93063287684046792</v>
      </c>
      <c r="G17" s="61">
        <v>148891566091</v>
      </c>
      <c r="H17" s="62">
        <v>1</v>
      </c>
      <c r="I17" s="63">
        <v>0.93063287684046792</v>
      </c>
      <c r="J17" s="64">
        <v>10328179602.450012</v>
      </c>
      <c r="K17" s="65"/>
      <c r="L17" s="40"/>
      <c r="M17" s="40"/>
    </row>
    <row r="18" spans="1:13" s="42" customFormat="1" ht="17.25" thickBot="1" x14ac:dyDescent="0.35">
      <c r="A18" s="40"/>
      <c r="B18" s="66" t="s">
        <v>23</v>
      </c>
      <c r="C18" s="67">
        <v>247692518403</v>
      </c>
      <c r="D18" s="67">
        <v>228856143725</v>
      </c>
      <c r="E18" s="68">
        <v>215441124853.06998</v>
      </c>
      <c r="F18" s="69">
        <v>0.94138230832006897</v>
      </c>
      <c r="G18" s="70">
        <v>228232484074.08002</v>
      </c>
      <c r="H18" s="71">
        <v>0.99727488351079885</v>
      </c>
      <c r="I18" s="72">
        <v>0.94395469482399263</v>
      </c>
      <c r="J18" s="73">
        <v>12791359221.01004</v>
      </c>
      <c r="K18" s="54"/>
      <c r="L18" s="40"/>
      <c r="M18" s="40"/>
    </row>
    <row r="19" spans="1:13" s="37" customFormat="1" x14ac:dyDescent="0.25">
      <c r="G19" s="74"/>
      <c r="I19" s="75"/>
    </row>
    <row r="20" spans="1:13" ht="15" customHeight="1" x14ac:dyDescent="0.25">
      <c r="B20" s="96" t="s">
        <v>37</v>
      </c>
      <c r="C20" s="96"/>
      <c r="D20" s="96"/>
      <c r="E20" s="96"/>
      <c r="F20" s="96"/>
      <c r="G20" s="96"/>
      <c r="H20" s="96"/>
      <c r="I20" s="96"/>
      <c r="K20" s="76"/>
    </row>
    <row r="21" spans="1:13" ht="15.75" customHeight="1" thickBot="1" x14ac:dyDescent="0.3">
      <c r="B21" s="96"/>
      <c r="C21" s="96"/>
      <c r="D21" s="96"/>
      <c r="E21" s="96"/>
      <c r="F21" s="96"/>
      <c r="G21" s="96"/>
      <c r="H21" s="96"/>
      <c r="I21" s="96"/>
      <c r="K21" s="75"/>
      <c r="L21" s="76"/>
    </row>
    <row r="22" spans="1:13" ht="17.25" thickBot="1" x14ac:dyDescent="0.35">
      <c r="B22" s="40"/>
      <c r="C22" s="40"/>
      <c r="D22" s="40"/>
      <c r="E22" s="97" t="s">
        <v>27</v>
      </c>
      <c r="F22" s="98"/>
      <c r="G22" s="99" t="s">
        <v>28</v>
      </c>
      <c r="H22" s="100"/>
      <c r="I22" s="101" t="s">
        <v>29</v>
      </c>
      <c r="L22" s="76"/>
    </row>
    <row r="23" spans="1:13" ht="17.25" thickBot="1" x14ac:dyDescent="0.3">
      <c r="B23" s="43" t="s">
        <v>3</v>
      </c>
      <c r="C23" s="43" t="s">
        <v>30</v>
      </c>
      <c r="D23" s="43" t="s">
        <v>31</v>
      </c>
      <c r="E23" s="44" t="s">
        <v>32</v>
      </c>
      <c r="F23" s="44" t="s">
        <v>33</v>
      </c>
      <c r="G23" s="77" t="s">
        <v>32</v>
      </c>
      <c r="H23" s="46" t="s">
        <v>33</v>
      </c>
      <c r="I23" s="102"/>
      <c r="J23" s="47" t="s">
        <v>34</v>
      </c>
      <c r="L23" s="76"/>
    </row>
    <row r="24" spans="1:13" ht="16.5" x14ac:dyDescent="0.3">
      <c r="B24" s="48" t="s">
        <v>18</v>
      </c>
      <c r="C24" s="49">
        <v>83960832908</v>
      </c>
      <c r="D24" s="49">
        <v>79964577634</v>
      </c>
      <c r="E24" s="49">
        <v>76877581964.919998</v>
      </c>
      <c r="F24" s="50">
        <v>0.96139546083505545</v>
      </c>
      <c r="G24" s="87">
        <v>79732616583.080002</v>
      </c>
      <c r="H24" s="90">
        <v>0.99709920244959349</v>
      </c>
      <c r="I24" s="90">
        <v>0.96419238775156579</v>
      </c>
      <c r="J24" s="93">
        <v>2855034618.1600037</v>
      </c>
      <c r="K24" s="39"/>
    </row>
    <row r="25" spans="1:13" ht="16.5" x14ac:dyDescent="0.3">
      <c r="B25" s="51" t="s">
        <v>19</v>
      </c>
      <c r="C25" s="52">
        <v>61891218000</v>
      </c>
      <c r="D25" s="52">
        <v>63030904889</v>
      </c>
      <c r="E25" s="52">
        <v>62545788909</v>
      </c>
      <c r="F25" s="53">
        <v>0.992303521885743</v>
      </c>
      <c r="G25" s="88"/>
      <c r="H25" s="91"/>
      <c r="I25" s="91"/>
      <c r="J25" s="94"/>
    </row>
    <row r="26" spans="1:13" ht="16.5" x14ac:dyDescent="0.3">
      <c r="B26" s="51" t="s">
        <v>20</v>
      </c>
      <c r="C26" s="52">
        <v>13056620000</v>
      </c>
      <c r="D26" s="52">
        <v>11864956625</v>
      </c>
      <c r="E26" s="52">
        <v>10687121696.860001</v>
      </c>
      <c r="F26" s="53">
        <v>0.90072994235324488</v>
      </c>
      <c r="G26" s="88"/>
      <c r="H26" s="91"/>
      <c r="I26" s="91"/>
      <c r="J26" s="94"/>
    </row>
    <row r="27" spans="1:13" ht="16.5" x14ac:dyDescent="0.3">
      <c r="B27" s="78" t="s">
        <v>21</v>
      </c>
      <c r="C27" s="79">
        <v>8629012908</v>
      </c>
      <c r="D27" s="79">
        <v>4591731389</v>
      </c>
      <c r="E27" s="79">
        <v>3169468228.0599999</v>
      </c>
      <c r="F27" s="80">
        <v>0.69025558325402292</v>
      </c>
      <c r="G27" s="88"/>
      <c r="H27" s="91"/>
      <c r="I27" s="91"/>
      <c r="J27" s="94"/>
    </row>
    <row r="28" spans="1:13" ht="36.75" customHeight="1" thickBot="1" x14ac:dyDescent="0.3">
      <c r="B28" s="81" t="s">
        <v>35</v>
      </c>
      <c r="C28" s="82">
        <v>383982000</v>
      </c>
      <c r="D28" s="83">
        <v>476984731</v>
      </c>
      <c r="E28" s="82">
        <v>475203131</v>
      </c>
      <c r="F28" s="84">
        <v>0.99626486995450592</v>
      </c>
      <c r="G28" s="89"/>
      <c r="H28" s="92"/>
      <c r="I28" s="92"/>
      <c r="J28" s="95"/>
    </row>
    <row r="29" spans="1:13" ht="17.25" thickBot="1" x14ac:dyDescent="0.35">
      <c r="B29" s="58" t="s">
        <v>36</v>
      </c>
      <c r="C29" s="59">
        <v>163731685495</v>
      </c>
      <c r="D29" s="59">
        <v>148891566091</v>
      </c>
      <c r="E29" s="59">
        <v>138231032376.54999</v>
      </c>
      <c r="F29" s="60">
        <v>0.92840068786747476</v>
      </c>
      <c r="G29" s="59">
        <v>148891566091</v>
      </c>
      <c r="H29" s="62">
        <v>1</v>
      </c>
      <c r="I29" s="63">
        <v>0.92840068786747476</v>
      </c>
      <c r="J29" s="64">
        <v>10660533714.450012</v>
      </c>
      <c r="K29" s="75"/>
    </row>
    <row r="30" spans="1:13" ht="17.25" thickBot="1" x14ac:dyDescent="0.35">
      <c r="B30" s="66" t="s">
        <v>23</v>
      </c>
      <c r="C30" s="67">
        <v>247692518403</v>
      </c>
      <c r="D30" s="67">
        <v>228856143725</v>
      </c>
      <c r="E30" s="68">
        <v>215108614341.46997</v>
      </c>
      <c r="F30" s="69">
        <v>0.93992938463540032</v>
      </c>
      <c r="G30" s="85">
        <v>228624182674.08002</v>
      </c>
      <c r="H30" s="71">
        <v>0.99898643293055434</v>
      </c>
      <c r="I30" s="72">
        <v>0.94088303269353868</v>
      </c>
      <c r="J30" s="73">
        <v>13515568332.610046</v>
      </c>
      <c r="K30" s="75"/>
    </row>
    <row r="31" spans="1:13" s="37" customFormat="1" x14ac:dyDescent="0.25">
      <c r="I31" s="86"/>
    </row>
    <row r="32" spans="1:13" s="37" customFormat="1" x14ac:dyDescent="0.25">
      <c r="G32" s="76"/>
      <c r="I32" s="39"/>
    </row>
    <row r="33" s="37" customForma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sheetData>
  <sheetProtection password="811F" sheet="1" objects="1" scenarios="1"/>
  <mergeCells count="16">
    <mergeCell ref="G24:G28"/>
    <mergeCell ref="H24:H28"/>
    <mergeCell ref="I24:I28"/>
    <mergeCell ref="J24:J28"/>
    <mergeCell ref="B8:I9"/>
    <mergeCell ref="E10:F10"/>
    <mergeCell ref="G10:H10"/>
    <mergeCell ref="I10:I11"/>
    <mergeCell ref="G12:G16"/>
    <mergeCell ref="H12:H16"/>
    <mergeCell ref="I12:I16"/>
    <mergeCell ref="J12:J16"/>
    <mergeCell ref="B20:I21"/>
    <mergeCell ref="E22:F22"/>
    <mergeCell ref="G22:H22"/>
    <mergeCell ref="I22:I23"/>
  </mergeCells>
  <conditionalFormatting sqref="I12 I24 I17:I18 I29:I30">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7:J18">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9:J30">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4">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Lorena Steffania Barrero Quiñonez</cp:lastModifiedBy>
  <dcterms:created xsi:type="dcterms:W3CDTF">2021-01-25T20:20:48Z</dcterms:created>
  <dcterms:modified xsi:type="dcterms:W3CDTF">2021-03-04T14:37:23Z</dcterms:modified>
</cp:coreProperties>
</file>