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rodriguezb\Desktop\2021\Transparencia\Presupuesto\"/>
    </mc:Choice>
  </mc:AlternateContent>
  <bookViews>
    <workbookView xWindow="0" yWindow="0" windowWidth="15345" windowHeight="4635" activeTab="1"/>
  </bookViews>
  <sheets>
    <sheet name="EJECUCIÓN WEB" sheetId="1" r:id="rId1"/>
    <sheet name="METAS"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A39" i="1"/>
  <c r="A38" i="1"/>
  <c r="A37" i="1"/>
  <c r="A36" i="1"/>
  <c r="A35" i="1"/>
  <c r="A34" i="1"/>
  <c r="A33" i="1"/>
  <c r="A32" i="1"/>
  <c r="A31" i="1"/>
  <c r="A30" i="1"/>
  <c r="A28" i="1"/>
  <c r="A27" i="1"/>
  <c r="A25" i="1"/>
  <c r="A24" i="1"/>
  <c r="A23" i="1"/>
  <c r="A22" i="1"/>
  <c r="A21" i="1"/>
  <c r="A20" i="1"/>
  <c r="A19" i="1"/>
  <c r="A18" i="1"/>
  <c r="A16" i="1"/>
  <c r="A15" i="1"/>
  <c r="A13" i="1"/>
  <c r="A12" i="1"/>
  <c r="A11" i="1"/>
  <c r="A10" i="1"/>
  <c r="B4" i="1"/>
  <c r="H42" i="1" l="1"/>
  <c r="B42" i="1"/>
  <c r="I42" i="1"/>
  <c r="C42" i="1" l="1"/>
  <c r="E42" i="1" l="1"/>
  <c r="D42" i="1"/>
  <c r="G42" i="1"/>
  <c r="F42" i="1"/>
  <c r="N42" i="1"/>
  <c r="M42" i="1" l="1"/>
  <c r="O42" i="1"/>
  <c r="L42" i="1"/>
  <c r="K42" i="1"/>
  <c r="J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<sst xmlns="http://schemas.openxmlformats.org/spreadsheetml/2006/main" count="67" uniqueCount="38">
  <si>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</si>
  <si>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</si>
  <si>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</si>
  <si>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</si>
  <si>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</si>
  <si>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</si>
  <si>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</si>
  <si>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</si>
  <si>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</si>
  <si>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</si>
  <si>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</si>
  <si>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</si>
  <si>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</si>
  <si>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</si>
  <si>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</si>
  <si>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</si>
  <si>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</si>
  <si>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</si>
  <si>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</si>
  <si>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</si>
  <si>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</si>
  <si>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</si>
  <si>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</si>
  <si>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</si>
  <si>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</si>
  <si>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ABRIL - 2021</t>
  </si>
  <si>
    <t>COMPROMISOS</t>
  </si>
  <si>
    <t>SIIF NACIÓN</t>
  </si>
  <si>
    <t>META MINCIT</t>
  </si>
  <si>
    <t>AVANCE META</t>
  </si>
  <si>
    <t>APROP. INICIAL</t>
  </si>
  <si>
    <t>APROP. VIGENTE</t>
  </si>
  <si>
    <t>$</t>
  </si>
  <si>
    <t>%</t>
  </si>
  <si>
    <t>POR EJECUTAR $</t>
  </si>
  <si>
    <t>Gastos por Tributos, Multas, Sanciones e Intereses de Mora</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</si>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</sst>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3">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Fill="1" applyBorder="1" applyAlignment="1">
      <alignment vertical="center"/>
    </xf>
    <xf numFmtId="164" fontId="12" fillId="0" borderId="0" xfId="1" applyNumberFormat="1" applyFont="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xf numFmtId="0" fontId="13" fillId="0" borderId="0" xfId="1" applyFont="1"/>
    <xf numFmtId="10" fontId="13" fillId="2" borderId="0" xfId="1" applyNumberFormat="1" applyFont="1" applyFill="1"/>
    <xf numFmtId="0" fontId="15" fillId="2" borderId="0" xfId="1" applyFont="1" applyFill="1"/>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8" xfId="3" applyNumberFormat="1" applyFont="1" applyBorder="1" applyAlignment="1">
      <alignment horizontal="right"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169" fontId="15" fillId="2" borderId="0" xfId="1" applyNumberFormat="1"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0" fontId="21" fillId="8" borderId="10" xfId="1" applyFont="1" applyFill="1" applyBorder="1"/>
    <xf numFmtId="167" fontId="21" fillId="0" borderId="10" xfId="5" applyFont="1" applyBorder="1"/>
    <xf numFmtId="10" fontId="21" fillId="0" borderId="10" xfId="3" applyNumberFormat="1" applyFont="1" applyBorder="1"/>
    <xf numFmtId="0" fontId="21" fillId="8" borderId="11" xfId="1" applyFont="1" applyFill="1" applyBorder="1" applyAlignment="1">
      <alignment horizontal="left" vertical="center" wrapText="1"/>
    </xf>
    <xf numFmtId="167" fontId="21" fillId="0" borderId="11" xfId="5" applyFont="1" applyBorder="1" applyAlignment="1">
      <alignment horizontal="center" vertical="center"/>
    </xf>
    <xf numFmtId="167" fontId="21" fillId="0" borderId="11" xfId="5" applyFont="1" applyBorder="1" applyAlignment="1">
      <alignment vertical="center"/>
    </xf>
    <xf numFmtId="10" fontId="21" fillId="0" borderId="10" xfId="3" applyNumberFormat="1" applyFont="1" applyBorder="1" applyAlignment="1">
      <alignment horizontal="right" vertical="center"/>
    </xf>
    <xf numFmtId="167" fontId="17" fillId="3" borderId="5" xfId="5" applyFont="1" applyFill="1" applyBorder="1"/>
    <xf numFmtId="10" fontId="13" fillId="2" borderId="0" xfId="1" applyNumberFormat="1" applyFont="1" applyFill="1" applyAlignment="1">
      <alignment horizontal="right"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a:extLst>
            <a:ext uri="{FF2B5EF4-FFF2-40B4-BE49-F238E27FC236}">
              <a16:creationId xmlns:a16="http://schemas.microsoft.com/office/drawing/2014/main" xmlns="" id="{1BDCE18B-BEAC-446C-9D8B-2A28AE9F92F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xmlns="" id="{79FB1DCB-D1DB-4DC1-B529-D7B2EBC12B9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xmlns="" id="{F7025052-0CCD-474E-B2D8-EE29771493A4}"/>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1/WEB%20SIC/INFORME%20EPA%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ABRIL - 2021</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SENTENCIAS</v>
          </cell>
        </row>
        <row r="18">
          <cell r="A18" t="str">
            <v>CONCILIACIONES</v>
          </cell>
        </row>
        <row r="19">
          <cell r="A19" t="str">
            <v>INCAPACIDADES Y LICENCIAS DE MATERNIDAD Y PATERNIDAD (NO DE PENSIONES)</v>
          </cell>
        </row>
        <row r="20">
          <cell r="A20" t="str">
            <v>ORGANIZACIÓN PARA LA COOPERACIÓN Y EL DESARROLLO ECONÓMICO OCDE-ARTICULO 47 LEY 1450 DE 2011 Y LEY 1950 DE 2019</v>
          </cell>
        </row>
        <row r="22">
          <cell r="A22" t="str">
            <v>PLANES COMPLEMENTARIOS DE SALUD (NO DE PENSIONES).</v>
          </cell>
        </row>
        <row r="24">
          <cell r="A24" t="str">
            <v>IMPUESTOS</v>
          </cell>
        </row>
        <row r="25">
          <cell r="A25" t="str">
            <v>CUOTA DE FISCALIZACIÓN Y AUDITAJE</v>
          </cell>
        </row>
        <row r="28">
          <cell r="A28" t="str">
            <v>INCREMENTO DE LA COBERTURA DE LOS SERVICIOS DE LA RED NACIONAL DE PROTECCIÓN AL CONSUMIDOR EN EL TERRITORIO  NACIONAL</v>
          </cell>
        </row>
        <row r="29">
          <cell r="A29" t="str">
            <v>MEJORAMIENTO DEL CONTROL Y VIGILANCIA A LAS CÁMARAS DE COMERCIO Y COMERCIANTES A NIVEL  NACIONAL</v>
          </cell>
        </row>
        <row r="30">
          <cell r="A30" t="str">
            <v>FORTALECIMIENTO DE LA FUNCIÓN JURISDICCIONAL DE LA SUPERINTENDENCIA DE INDUSTRIA Y COMERCIO A NIVEL  NACIONAL</v>
          </cell>
        </row>
        <row r="31">
          <cell r="A31" t="str">
            <v>FORTALECIMIENTO DE LA PROTECCIÓN DE DATOS PERSONALES A NIVEL  NACIONAL</v>
          </cell>
        </row>
        <row r="32">
          <cell r="A32" t="str">
            <v>FORTALECIMIENTO DEL RÉGIMEN DE PROTECCIÓN DE LA LIBRE COMPETENCIA ECONÓMICA EN LOS MERCADOS A NIVEL  NACIONAL</v>
          </cell>
        </row>
        <row r="33">
          <cell r="A33" t="str">
            <v>FORTALECIMIENTO DE LA ATENCIÓN Y PROMOCIÓN DE TRÁMITES Y SERVICIOS EN EL MARCO DEL SISTEMA DE PROPIEDAD INDUSTRIAL A NIVEL  NACIONAL</v>
          </cell>
        </row>
        <row r="34">
          <cell r="A34" t="str">
            <v>MEJORAMIENTO EN LA EJECUCIÓN DE LAS FUNCIONES ASIGNADAS EN MATERIA DE PROTECCIÓN AL CONSUMIDOR A NIVEL  NACIONAL</v>
          </cell>
        </row>
        <row r="35">
          <cell r="A35" t="str">
            <v>FORTALECIMIENTO DE LA FUNCIÓN DE INSPECCIÓN, CONTROL Y VIGILANCIA DE LA SUPERINTENDENCIA DE INDUSTRIA Y COMERCIO EN EL MARCO DEL SUBSISTEMA NACIONAL DE CALIDAD, EL RÉGIMEN DE CONTROL DE PRECIOS Y EL SECTOR VALUATORIO A NIVEL  NACIONAL</v>
          </cell>
        </row>
        <row r="37">
          <cell r="A37" t="str">
            <v>FORTALECIMIENTO DEL SISTEMA DE ATENCIÓN AL CIUDADANO DE LA SUPERINTENDENCIA DE INDUSTRIA Y COMERCIO A NIVEL  NACIONAL</v>
          </cell>
        </row>
        <row r="38">
          <cell r="A38" t="str">
            <v>MEJORAMIENTO DE LOS SISTEMAS DE INFORMACIÓN Y SERVICIOS TECNOLÓGICOS DE LA SUPERINTENDENCIA DE INDUSTRIA Y COMERCIO EN EL TERRITORIO  NACIONAL</v>
          </cell>
        </row>
        <row r="39">
          <cell r="A39" t="str">
            <v>MEJORAMIENTO EN LA CALIDAD DE LA GESTIÓN ESTRATÉGICA DE LA SUPERINTENDENCIA DE INDUSTRIA Y COMERCIO A NIVEL  NACIONAL</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zoomScale="80" zoomScaleNormal="80" workbookViewId="0">
      <pane xSplit="1" ySplit="7" topLeftCell="B8" activePane="bottomRight" state="frozen"/>
      <selection pane="topRight" activeCell="B1" sqref="B1"/>
      <selection pane="bottomLeft" activeCell="A2" sqref="A2"/>
      <selection pane="bottomRight" activeCell="C36" sqref="C36"/>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ABRIL - 2021</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107314480000</v>
      </c>
      <c r="C8" s="16">
        <v>113790202000</v>
      </c>
      <c r="D8" s="16">
        <v>36813633927.989998</v>
      </c>
      <c r="E8" s="17">
        <v>0.32352200172726647</v>
      </c>
      <c r="F8" s="16">
        <v>19769073962.049999</v>
      </c>
      <c r="G8" s="17">
        <v>0.17373265548865094</v>
      </c>
      <c r="H8" s="16">
        <v>96638143173.699997</v>
      </c>
      <c r="I8" s="16">
        <v>19769073962.049999</v>
      </c>
      <c r="J8" s="16">
        <v>17152058826.299999</v>
      </c>
      <c r="K8" s="17">
        <v>0.15073405728113567</v>
      </c>
      <c r="L8" s="16">
        <v>76976568072.009995</v>
      </c>
      <c r="M8" s="17">
        <v>0.67647799827273347</v>
      </c>
      <c r="N8" s="16">
        <v>94021128037.949997</v>
      </c>
      <c r="O8" s="17">
        <v>0.82626734451134898</v>
      </c>
    </row>
    <row r="9" spans="1:15" s="18" customFormat="1" ht="15.75" x14ac:dyDescent="0.25">
      <c r="A9" s="19" t="s">
        <v>19</v>
      </c>
      <c r="B9" s="20">
        <v>65004098000</v>
      </c>
      <c r="C9" s="20">
        <v>65004098000</v>
      </c>
      <c r="D9" s="20">
        <v>16193995682</v>
      </c>
      <c r="E9" s="21">
        <v>0.2491226888803226</v>
      </c>
      <c r="F9" s="20">
        <v>16193899682</v>
      </c>
      <c r="G9" s="21">
        <v>0.24912121205035412</v>
      </c>
      <c r="H9" s="20">
        <v>63489445000</v>
      </c>
      <c r="I9" s="20">
        <v>16193899682</v>
      </c>
      <c r="J9" s="20">
        <v>1514653000</v>
      </c>
      <c r="K9" s="21">
        <v>2.3300884814985049E-2</v>
      </c>
      <c r="L9" s="20">
        <v>48810102318</v>
      </c>
      <c r="M9" s="21">
        <v>0.75087731111967737</v>
      </c>
      <c r="N9" s="20">
        <v>48810198318</v>
      </c>
      <c r="O9" s="21">
        <v>0.75087878794964591</v>
      </c>
    </row>
    <row r="10" spans="1:15" x14ac:dyDescent="0.25">
      <c r="A10" s="22" t="str">
        <f>+'[1]TD-EPA'!A6</f>
        <v>SALARIO</v>
      </c>
      <c r="B10" s="23">
        <v>36141494000</v>
      </c>
      <c r="C10" s="24">
        <v>36141494000</v>
      </c>
      <c r="D10" s="24">
        <v>10937312907</v>
      </c>
      <c r="E10" s="25">
        <v>0.30262481420939596</v>
      </c>
      <c r="F10" s="23">
        <v>10937312907</v>
      </c>
      <c r="G10" s="25">
        <v>0.30262481420939596</v>
      </c>
      <c r="H10" s="23">
        <v>36141494000</v>
      </c>
      <c r="I10" s="23">
        <v>10937312907</v>
      </c>
      <c r="J10" s="23">
        <v>0</v>
      </c>
      <c r="K10" s="25">
        <v>0</v>
      </c>
      <c r="L10" s="23">
        <v>25204181093</v>
      </c>
      <c r="M10" s="25">
        <v>0.69737518579060398</v>
      </c>
      <c r="N10" s="23">
        <v>25204181093</v>
      </c>
      <c r="O10" s="25">
        <v>0.69737518579060398</v>
      </c>
    </row>
    <row r="11" spans="1:15" ht="28.5" x14ac:dyDescent="0.25">
      <c r="A11" s="22" t="str">
        <f>+'[1]TD-EPA'!A7</f>
        <v>CONTRIBUCIONES INHERENTES A LA NÓMINA</v>
      </c>
      <c r="B11" s="23">
        <v>14477430000</v>
      </c>
      <c r="C11" s="24">
        <v>14477430000</v>
      </c>
      <c r="D11" s="24">
        <v>3685892579</v>
      </c>
      <c r="E11" s="25">
        <v>0.25459577970675734</v>
      </c>
      <c r="F11" s="23">
        <v>3685796579</v>
      </c>
      <c r="G11" s="25">
        <v>0.25458914869559029</v>
      </c>
      <c r="H11" s="23">
        <v>14477430000</v>
      </c>
      <c r="I11" s="23">
        <v>3685796579</v>
      </c>
      <c r="J11" s="23">
        <v>0</v>
      </c>
      <c r="K11" s="25">
        <v>0</v>
      </c>
      <c r="L11" s="23">
        <v>10791537421</v>
      </c>
      <c r="M11" s="25">
        <v>0.7454042202932426</v>
      </c>
      <c r="N11" s="23">
        <v>10791633421</v>
      </c>
      <c r="O11" s="25">
        <v>0.74541085130440965</v>
      </c>
    </row>
    <row r="12" spans="1:15" ht="28.5" x14ac:dyDescent="0.25">
      <c r="A12" s="22" t="str">
        <f>+'[1]TD-EPA'!A8</f>
        <v>REMUNERACIONES NO CONSTITUTIVAS DE FACTOR SALARIAL</v>
      </c>
      <c r="B12" s="23">
        <v>12870521000</v>
      </c>
      <c r="C12" s="24">
        <v>12870521000</v>
      </c>
      <c r="D12" s="24">
        <v>1570790196</v>
      </c>
      <c r="E12" s="25">
        <v>0.12204557966223745</v>
      </c>
      <c r="F12" s="23">
        <v>1570790196</v>
      </c>
      <c r="G12" s="25">
        <v>0.12204557966223745</v>
      </c>
      <c r="H12" s="23">
        <v>12870521000</v>
      </c>
      <c r="I12" s="23">
        <v>1570790196</v>
      </c>
      <c r="J12" s="23">
        <v>0</v>
      </c>
      <c r="K12" s="25">
        <v>0</v>
      </c>
      <c r="L12" s="23">
        <v>11299730804</v>
      </c>
      <c r="M12" s="25">
        <v>0.8779544203377625</v>
      </c>
      <c r="N12" s="23">
        <v>11299730804</v>
      </c>
      <c r="O12" s="25">
        <v>0.8779544203377625</v>
      </c>
    </row>
    <row r="13" spans="1:15" ht="42.75" x14ac:dyDescent="0.25">
      <c r="A13" s="22" t="str">
        <f>+'[1]TD-EPA'!A9</f>
        <v>OTROS GASTOS DE PERSONAL - DISTRIBUCIÓN PREVIO CONCEPTO DGPPN</v>
      </c>
      <c r="B13" s="23">
        <v>1514653000</v>
      </c>
      <c r="C13" s="24">
        <v>1514653000</v>
      </c>
      <c r="D13" s="24">
        <v>0</v>
      </c>
      <c r="E13" s="25">
        <v>0</v>
      </c>
      <c r="F13" s="23">
        <v>0</v>
      </c>
      <c r="G13" s="25">
        <v>0</v>
      </c>
      <c r="H13" s="23">
        <v>0</v>
      </c>
      <c r="I13" s="23">
        <v>0</v>
      </c>
      <c r="J13" s="23">
        <v>1514653000</v>
      </c>
      <c r="K13" s="25">
        <v>1</v>
      </c>
      <c r="L13" s="23">
        <v>1514653000</v>
      </c>
      <c r="M13" s="25">
        <v>1</v>
      </c>
      <c r="N13" s="23">
        <v>1514653000</v>
      </c>
      <c r="O13" s="25">
        <v>1</v>
      </c>
    </row>
    <row r="14" spans="1:15" s="18" customFormat="1" ht="15" customHeight="1" x14ac:dyDescent="0.25">
      <c r="A14" s="19" t="s">
        <v>20</v>
      </c>
      <c r="B14" s="20">
        <v>13056620000</v>
      </c>
      <c r="C14" s="20">
        <v>36809356990</v>
      </c>
      <c r="D14" s="20">
        <v>19615288317.25</v>
      </c>
      <c r="E14" s="21">
        <v>0.53288864357448262</v>
      </c>
      <c r="F14" s="20">
        <v>2900935953.1100001</v>
      </c>
      <c r="G14" s="21">
        <v>7.8809742693905185E-2</v>
      </c>
      <c r="H14" s="20">
        <v>29900491173.700001</v>
      </c>
      <c r="I14" s="20">
        <v>2900935953.1100001</v>
      </c>
      <c r="J14" s="20">
        <v>6908865816.2999983</v>
      </c>
      <c r="K14" s="21">
        <v>0.18769319491717637</v>
      </c>
      <c r="L14" s="20">
        <v>17194068672.75</v>
      </c>
      <c r="M14" s="21">
        <v>0.46711135642551738</v>
      </c>
      <c r="N14" s="20">
        <v>33908421036.889999</v>
      </c>
      <c r="O14" s="21">
        <v>0.92119025730609483</v>
      </c>
    </row>
    <row r="15" spans="1:15" ht="28.5" x14ac:dyDescent="0.25">
      <c r="A15" s="22" t="str">
        <f>+'[1]TD-EPA'!A11</f>
        <v>ADQUISICIÓN DE ACTIVOS NO FINANCIEROS</v>
      </c>
      <c r="B15" s="23">
        <v>317824000</v>
      </c>
      <c r="C15" s="24">
        <v>8319135020</v>
      </c>
      <c r="D15" s="24">
        <v>188004273</v>
      </c>
      <c r="E15" s="25">
        <v>2.2599016910774938E-2</v>
      </c>
      <c r="F15" s="23">
        <v>7000000</v>
      </c>
      <c r="G15" s="25">
        <v>8.414336326037896E-4</v>
      </c>
      <c r="H15" s="23">
        <v>5308716959.0500002</v>
      </c>
      <c r="I15" s="23">
        <v>7000000</v>
      </c>
      <c r="J15" s="23">
        <v>3010418060.9499998</v>
      </c>
      <c r="K15" s="25">
        <v>0.36186671495445927</v>
      </c>
      <c r="L15" s="23">
        <v>8131130747</v>
      </c>
      <c r="M15" s="25">
        <v>0.97740098308922507</v>
      </c>
      <c r="N15" s="23">
        <v>8312135020</v>
      </c>
      <c r="O15" s="25">
        <v>0.99915856636739619</v>
      </c>
    </row>
    <row r="16" spans="1:15" x14ac:dyDescent="0.25">
      <c r="A16" s="22" t="str">
        <f>+'[1]TD-EPA'!A12</f>
        <v>ADQUISICIONES DIFERENTES DE ACTIVOS</v>
      </c>
      <c r="B16" s="23">
        <v>12738796000</v>
      </c>
      <c r="C16" s="24">
        <v>28490221970</v>
      </c>
      <c r="D16" s="24">
        <v>19427284044.25</v>
      </c>
      <c r="E16" s="25">
        <v>0.68189303911730803</v>
      </c>
      <c r="F16" s="23">
        <v>2893935953.1100001</v>
      </c>
      <c r="G16" s="25">
        <v>0.10157646213347492</v>
      </c>
      <c r="H16" s="23">
        <v>24591774214.650002</v>
      </c>
      <c r="I16" s="23">
        <v>2893935953.1100001</v>
      </c>
      <c r="J16" s="23">
        <v>3898447755.3499985</v>
      </c>
      <c r="K16" s="25">
        <v>0.13683458694899028</v>
      </c>
      <c r="L16" s="23">
        <v>9062937925.75</v>
      </c>
      <c r="M16" s="25">
        <v>0.31810696088269191</v>
      </c>
      <c r="N16" s="23">
        <v>25596286016.889999</v>
      </c>
      <c r="O16" s="25">
        <v>0.89842353786652507</v>
      </c>
    </row>
    <row r="17" spans="1:15" s="18" customFormat="1" ht="15.75" x14ac:dyDescent="0.25">
      <c r="A17" s="19" t="s">
        <v>21</v>
      </c>
      <c r="B17" s="20">
        <v>28858259000</v>
      </c>
      <c r="C17" s="20">
        <v>11581244010</v>
      </c>
      <c r="D17" s="20">
        <v>1004111078.74</v>
      </c>
      <c r="E17" s="21">
        <v>8.6701487152242462E-2</v>
      </c>
      <c r="F17" s="20">
        <v>673999476.94000006</v>
      </c>
      <c r="G17" s="21">
        <v>5.8197502475383911E-2</v>
      </c>
      <c r="H17" s="20">
        <v>3247926000</v>
      </c>
      <c r="I17" s="20">
        <v>673999476.94000006</v>
      </c>
      <c r="J17" s="20">
        <v>8333318010</v>
      </c>
      <c r="K17" s="21">
        <v>0.71955292564464324</v>
      </c>
      <c r="L17" s="20">
        <v>10577132931.26</v>
      </c>
      <c r="M17" s="21">
        <v>0.91329851284775754</v>
      </c>
      <c r="N17" s="20">
        <v>10907244533.060001</v>
      </c>
      <c r="O17" s="21">
        <v>0.9418024975246162</v>
      </c>
    </row>
    <row r="18" spans="1:15" ht="42.75" x14ac:dyDescent="0.25">
      <c r="A18" s="22" t="str">
        <f>+'[1]TD-EPA'!A14</f>
        <v>CONVENCION DEL METRO - OFICINA INTERNACIONAL DE PESAS Y MEDIDAS - BIPM. LEY 1512 DE 2012</v>
      </c>
      <c r="B18" s="23">
        <v>237004000</v>
      </c>
      <c r="C18" s="24">
        <v>237004000</v>
      </c>
      <c r="D18" s="24">
        <v>237004000</v>
      </c>
      <c r="E18" s="25">
        <v>1</v>
      </c>
      <c r="F18" s="23">
        <v>0</v>
      </c>
      <c r="G18" s="25">
        <v>0</v>
      </c>
      <c r="H18" s="23">
        <v>237004000</v>
      </c>
      <c r="I18" s="23">
        <v>0</v>
      </c>
      <c r="J18" s="23">
        <v>0</v>
      </c>
      <c r="K18" s="25">
        <v>0</v>
      </c>
      <c r="L18" s="23">
        <v>0</v>
      </c>
      <c r="M18" s="25">
        <v>0</v>
      </c>
      <c r="N18" s="23">
        <v>237004000</v>
      </c>
      <c r="O18" s="25">
        <v>1</v>
      </c>
    </row>
    <row r="19" spans="1:15" ht="57" x14ac:dyDescent="0.25">
      <c r="A19" s="22" t="str">
        <f>+'[1]TD-EPA'!A15</f>
        <v>PROVISIÓN PARA GASTOS INSTITUCIONALES Y/O SECTORIALES CONTINGENTES- PREVIO CONCEPTO DGPPN</v>
      </c>
      <c r="B19" s="23">
        <v>23849372000</v>
      </c>
      <c r="C19" s="24">
        <v>5871635010</v>
      </c>
      <c r="D19" s="24">
        <v>0</v>
      </c>
      <c r="E19" s="25">
        <v>0</v>
      </c>
      <c r="F19" s="23">
        <v>0</v>
      </c>
      <c r="G19" s="25">
        <v>0</v>
      </c>
      <c r="H19" s="23">
        <v>0</v>
      </c>
      <c r="I19" s="23">
        <v>0</v>
      </c>
      <c r="J19" s="23">
        <v>5871635010</v>
      </c>
      <c r="K19" s="25">
        <v>1</v>
      </c>
      <c r="L19" s="23">
        <v>5871635010</v>
      </c>
      <c r="M19" s="25">
        <v>1</v>
      </c>
      <c r="N19" s="23">
        <v>5871635010</v>
      </c>
      <c r="O19" s="25">
        <v>1</v>
      </c>
    </row>
    <row r="20" spans="1:15" x14ac:dyDescent="0.25">
      <c r="A20" s="22" t="str">
        <f>+'[1]TD-EPA'!A16</f>
        <v>MESADAS PENSIONALES (DE PENSIONES)</v>
      </c>
      <c r="B20" s="23">
        <v>446827000</v>
      </c>
      <c r="C20" s="24">
        <v>446827000</v>
      </c>
      <c r="D20" s="24">
        <v>100914174.23999999</v>
      </c>
      <c r="E20" s="25">
        <v>0.22584618709254364</v>
      </c>
      <c r="F20" s="23">
        <v>100885011.44</v>
      </c>
      <c r="G20" s="25">
        <v>0.22578092066952085</v>
      </c>
      <c r="H20" s="23">
        <v>430200000</v>
      </c>
      <c r="I20" s="23">
        <v>100885011.44</v>
      </c>
      <c r="J20" s="23">
        <v>16627000</v>
      </c>
      <c r="K20" s="25">
        <v>3.7211269686030612E-2</v>
      </c>
      <c r="L20" s="23">
        <v>345912825.75999999</v>
      </c>
      <c r="M20" s="25">
        <v>0.77415381290745633</v>
      </c>
      <c r="N20" s="23">
        <v>345941988.56</v>
      </c>
      <c r="O20" s="25">
        <v>0.77421907933047918</v>
      </c>
    </row>
    <row r="21" spans="1:15" x14ac:dyDescent="0.25">
      <c r="A21" s="22" t="str">
        <f>+'[1]TD-EPA'!A17</f>
        <v>SENTENCIAS</v>
      </c>
      <c r="B21" s="23">
        <v>2360329000</v>
      </c>
      <c r="C21" s="24">
        <v>2360329000</v>
      </c>
      <c r="D21" s="24">
        <v>104503926</v>
      </c>
      <c r="E21" s="25">
        <v>4.427515231986727E-2</v>
      </c>
      <c r="F21" s="23">
        <v>72868195</v>
      </c>
      <c r="G21" s="25">
        <v>3.0872050040481644E-2</v>
      </c>
      <c r="H21" s="23">
        <v>580000000</v>
      </c>
      <c r="I21" s="23">
        <v>72868195</v>
      </c>
      <c r="J21" s="23">
        <v>1780329000</v>
      </c>
      <c r="K21" s="25">
        <v>0.75427154434826671</v>
      </c>
      <c r="L21" s="23">
        <v>2255825074</v>
      </c>
      <c r="M21" s="25">
        <v>0.95572484768013277</v>
      </c>
      <c r="N21" s="23">
        <v>2287460805</v>
      </c>
      <c r="O21" s="25">
        <v>0.96912794995951834</v>
      </c>
    </row>
    <row r="22" spans="1:15" x14ac:dyDescent="0.25">
      <c r="A22" s="22" t="str">
        <f>+'[1]TD-EPA'!A18</f>
        <v>CONCILIACIONES</v>
      </c>
      <c r="B22" s="23">
        <v>1731983000</v>
      </c>
      <c r="C22" s="24">
        <v>1731983000</v>
      </c>
      <c r="D22" s="24">
        <v>372248827.5</v>
      </c>
      <c r="E22" s="25">
        <v>0.21492637485471855</v>
      </c>
      <c r="F22" s="23">
        <v>310806119.5</v>
      </c>
      <c r="G22" s="25">
        <v>0.17945102203659044</v>
      </c>
      <c r="H22" s="23">
        <v>1300000000</v>
      </c>
      <c r="I22" s="23">
        <v>310806119.5</v>
      </c>
      <c r="J22" s="23">
        <v>431983000</v>
      </c>
      <c r="K22" s="25">
        <v>0.2494152656232769</v>
      </c>
      <c r="L22" s="23">
        <v>1359734172.5</v>
      </c>
      <c r="M22" s="25">
        <v>0.78507362514528145</v>
      </c>
      <c r="N22" s="23">
        <v>1421176880.5</v>
      </c>
      <c r="O22" s="25">
        <v>0.82054897796340953</v>
      </c>
    </row>
    <row r="23" spans="1:15" ht="42.75" x14ac:dyDescent="0.25">
      <c r="A23" s="22" t="str">
        <f>+'[1]TD-EPA'!A19</f>
        <v>INCAPACIDADES Y LICENCIAS DE MATERNIDAD Y PATERNIDAD (NO DE PENSIONES)</v>
      </c>
      <c r="B23" s="23">
        <v>137822000</v>
      </c>
      <c r="C23" s="24">
        <v>137822000</v>
      </c>
      <c r="D23" s="24">
        <v>0</v>
      </c>
      <c r="E23" s="25">
        <v>0</v>
      </c>
      <c r="F23" s="23">
        <v>0</v>
      </c>
      <c r="G23" s="25">
        <v>0</v>
      </c>
      <c r="H23" s="23">
        <v>0</v>
      </c>
      <c r="I23" s="23">
        <v>0</v>
      </c>
      <c r="J23" s="23">
        <v>137822000</v>
      </c>
      <c r="K23" s="25">
        <v>1</v>
      </c>
      <c r="L23" s="23">
        <v>137822000</v>
      </c>
      <c r="M23" s="25">
        <v>1</v>
      </c>
      <c r="N23" s="23">
        <v>137822000</v>
      </c>
      <c r="O23" s="25">
        <v>1</v>
      </c>
    </row>
    <row r="24" spans="1:15" ht="57" x14ac:dyDescent="0.25">
      <c r="A24" s="22" t="str">
        <f>+'[1]TD-EPA'!A20</f>
        <v>ORGANIZACIÓN PARA LA COOPERACIÓN Y EL DESARROLLO ECONÓMICO OCDE-ARTICULO 47 LEY 1450 DE 2011 Y LEY 1950 DE 2019</v>
      </c>
      <c r="B24" s="23">
        <v>94922000</v>
      </c>
      <c r="C24" s="24">
        <v>94922000</v>
      </c>
      <c r="D24" s="24">
        <v>0</v>
      </c>
      <c r="E24" s="25">
        <v>0</v>
      </c>
      <c r="F24" s="23">
        <v>0</v>
      </c>
      <c r="G24" s="25">
        <v>0</v>
      </c>
      <c r="H24" s="23">
        <v>0</v>
      </c>
      <c r="I24" s="23">
        <v>0</v>
      </c>
      <c r="J24" s="23">
        <v>94922000</v>
      </c>
      <c r="K24" s="25">
        <v>1</v>
      </c>
      <c r="L24" s="23">
        <v>94922000</v>
      </c>
      <c r="M24" s="25">
        <v>1</v>
      </c>
      <c r="N24" s="23">
        <v>94922000</v>
      </c>
      <c r="O24" s="25">
        <v>1</v>
      </c>
    </row>
    <row r="25" spans="1:15" ht="28.5" x14ac:dyDescent="0.25">
      <c r="A25" s="22" t="str">
        <f>+'[1]TD-EPA'!A22</f>
        <v>PLANES COMPLEMENTARIOS DE SALUD (NO DE PENSIONES).</v>
      </c>
      <c r="B25" s="23">
        <v>0</v>
      </c>
      <c r="C25" s="24">
        <v>700722000</v>
      </c>
      <c r="D25" s="24">
        <v>189440151</v>
      </c>
      <c r="E25" s="25">
        <v>0</v>
      </c>
      <c r="F25" s="23">
        <v>189440151</v>
      </c>
      <c r="G25" s="25">
        <v>0.27034994048995181</v>
      </c>
      <c r="H25" s="23">
        <v>700722000</v>
      </c>
      <c r="I25" s="23">
        <v>189440151</v>
      </c>
      <c r="J25" s="23">
        <v>0</v>
      </c>
      <c r="K25" s="25">
        <v>0</v>
      </c>
      <c r="L25" s="23">
        <v>511281849</v>
      </c>
      <c r="M25" s="25">
        <v>0.72965005951004824</v>
      </c>
      <c r="N25" s="23">
        <v>511281849</v>
      </c>
      <c r="O25" s="25">
        <v>0.72965005951004824</v>
      </c>
    </row>
    <row r="26" spans="1:15" x14ac:dyDescent="0.25">
      <c r="A26" s="19" t="s">
        <v>21</v>
      </c>
      <c r="B26" s="20">
        <v>395503000</v>
      </c>
      <c r="C26" s="20">
        <v>395503000</v>
      </c>
      <c r="D26" s="20">
        <v>238850</v>
      </c>
      <c r="E26" s="21">
        <v>6.0391450886592519E-4</v>
      </c>
      <c r="F26" s="20">
        <v>238850</v>
      </c>
      <c r="G26" s="21">
        <v>6.0391450886592519E-4</v>
      </c>
      <c r="H26" s="20">
        <v>281000</v>
      </c>
      <c r="I26" s="20">
        <v>238850</v>
      </c>
      <c r="J26" s="20">
        <v>395222000</v>
      </c>
      <c r="K26" s="21">
        <v>0.99928951234251062</v>
      </c>
      <c r="L26" s="20">
        <v>395264150</v>
      </c>
      <c r="M26" s="21">
        <v>0.99939608549113412</v>
      </c>
      <c r="N26" s="20">
        <v>395264150</v>
      </c>
      <c r="O26" s="21">
        <v>0.99939608549113412</v>
      </c>
    </row>
    <row r="27" spans="1:15" x14ac:dyDescent="0.25">
      <c r="A27" s="22" t="str">
        <f>+'[1]TD-EPA'!A24</f>
        <v>IMPUESTOS</v>
      </c>
      <c r="B27" s="23">
        <v>54637000</v>
      </c>
      <c r="C27" s="24">
        <v>54637000</v>
      </c>
      <c r="D27" s="24">
        <v>238850</v>
      </c>
      <c r="E27" s="25">
        <v>4.3715796987389499E-3</v>
      </c>
      <c r="F27" s="23">
        <v>238850</v>
      </c>
      <c r="G27" s="25">
        <v>4.3715796987389499E-3</v>
      </c>
      <c r="H27" s="23">
        <v>281000</v>
      </c>
      <c r="I27" s="23">
        <v>238850</v>
      </c>
      <c r="J27" s="23">
        <v>54356000</v>
      </c>
      <c r="K27" s="25">
        <v>0.99485696506030707</v>
      </c>
      <c r="L27" s="23">
        <v>54398150</v>
      </c>
      <c r="M27" s="25">
        <v>0.99562842030126109</v>
      </c>
      <c r="N27" s="23">
        <v>54398150</v>
      </c>
      <c r="O27" s="25">
        <v>0.99562842030126109</v>
      </c>
    </row>
    <row r="28" spans="1:15" s="18" customFormat="1" ht="15.75" customHeight="1" x14ac:dyDescent="0.25">
      <c r="A28" s="22" t="str">
        <f>+'[1]TD-EPA'!A25</f>
        <v>CUOTA DE FISCALIZACIÓN Y AUDITAJE</v>
      </c>
      <c r="B28" s="23">
        <v>340866000</v>
      </c>
      <c r="C28" s="24">
        <v>340866000</v>
      </c>
      <c r="D28" s="24">
        <v>0</v>
      </c>
      <c r="E28" s="25">
        <v>0</v>
      </c>
      <c r="F28" s="23">
        <v>0</v>
      </c>
      <c r="G28" s="25">
        <v>0</v>
      </c>
      <c r="H28" s="23">
        <v>0</v>
      </c>
      <c r="I28" s="23">
        <v>0</v>
      </c>
      <c r="J28" s="23">
        <v>340866000</v>
      </c>
      <c r="K28" s="25">
        <v>1</v>
      </c>
      <c r="L28" s="23">
        <v>340866000</v>
      </c>
      <c r="M28" s="25">
        <v>1</v>
      </c>
      <c r="N28" s="23">
        <v>340866000</v>
      </c>
      <c r="O28" s="25">
        <v>1</v>
      </c>
    </row>
    <row r="29" spans="1:15" x14ac:dyDescent="0.25">
      <c r="A29" s="15" t="s">
        <v>22</v>
      </c>
      <c r="B29" s="16">
        <v>138279817403</v>
      </c>
      <c r="C29" s="16">
        <v>138279817403</v>
      </c>
      <c r="D29" s="16">
        <v>115403461853.71001</v>
      </c>
      <c r="E29" s="17">
        <v>0.83456475443108524</v>
      </c>
      <c r="F29" s="16">
        <v>22354115512.169998</v>
      </c>
      <c r="G29" s="17">
        <v>0.16165855532641904</v>
      </c>
      <c r="H29" s="16">
        <v>123068752606.71001</v>
      </c>
      <c r="I29" s="16">
        <v>22354115512.169998</v>
      </c>
      <c r="J29" s="16">
        <v>15211064796.290001</v>
      </c>
      <c r="K29" s="17">
        <v>0.11000206018467013</v>
      </c>
      <c r="L29" s="16">
        <v>22876355549.290001</v>
      </c>
      <c r="M29" s="17">
        <v>0.16543524556891478</v>
      </c>
      <c r="N29" s="16">
        <v>115925701890.83</v>
      </c>
      <c r="O29" s="17">
        <v>0.83834144467358096</v>
      </c>
    </row>
    <row r="30" spans="1:15" ht="57" x14ac:dyDescent="0.25">
      <c r="A30" s="22" t="str">
        <f>+'[1]TD-EPA'!A28</f>
        <v>INCREMENTO DE LA COBERTURA DE LOS SERVICIOS DE LA RED NACIONAL DE PROTECCIÓN AL CONSUMIDOR EN EL TERRITORIO  NACIONAL</v>
      </c>
      <c r="B30" s="23">
        <v>31998915000</v>
      </c>
      <c r="C30" s="24">
        <v>31998915000</v>
      </c>
      <c r="D30" s="24">
        <v>24190054233</v>
      </c>
      <c r="E30" s="25">
        <v>0.75596482671365572</v>
      </c>
      <c r="F30" s="23">
        <v>3874156190</v>
      </c>
      <c r="G30" s="25">
        <v>0.12107148601757278</v>
      </c>
      <c r="H30" s="23">
        <v>25407686897</v>
      </c>
      <c r="I30" s="23">
        <v>3874156190</v>
      </c>
      <c r="J30" s="23">
        <v>6591228103</v>
      </c>
      <c r="K30" s="25">
        <v>0.20598286232517571</v>
      </c>
      <c r="L30" s="23">
        <v>7808860767</v>
      </c>
      <c r="M30" s="25">
        <v>0.24403517328634425</v>
      </c>
      <c r="N30" s="23">
        <v>28124758810</v>
      </c>
      <c r="O30" s="25">
        <v>0.87892851398242722</v>
      </c>
    </row>
    <row r="31" spans="1:15" ht="57" x14ac:dyDescent="0.25">
      <c r="A31" s="22" t="str">
        <f>+'[1]TD-EPA'!A29</f>
        <v>MEJORAMIENTO DEL CONTROL Y VIGILANCIA A LAS CÁMARAS DE COMERCIO Y COMERCIANTES A NIVEL  NACIONAL</v>
      </c>
      <c r="B31" s="23">
        <v>818071964</v>
      </c>
      <c r="C31" s="24">
        <v>818071964</v>
      </c>
      <c r="D31" s="24">
        <v>793573299</v>
      </c>
      <c r="E31" s="25">
        <v>0.97005316637400374</v>
      </c>
      <c r="F31" s="23">
        <v>161510585</v>
      </c>
      <c r="G31" s="25">
        <v>0.19742833406768601</v>
      </c>
      <c r="H31" s="23">
        <v>818071964</v>
      </c>
      <c r="I31" s="23">
        <v>161510585</v>
      </c>
      <c r="J31" s="23">
        <v>0</v>
      </c>
      <c r="K31" s="25">
        <v>0</v>
      </c>
      <c r="L31" s="23">
        <v>24498665</v>
      </c>
      <c r="M31" s="25">
        <v>2.9946833625996257E-2</v>
      </c>
      <c r="N31" s="23">
        <v>656561379</v>
      </c>
      <c r="O31" s="25">
        <v>0.80257166593231399</v>
      </c>
    </row>
    <row r="32" spans="1:15" ht="57" x14ac:dyDescent="0.25">
      <c r="A32" s="22" t="str">
        <f>+'[1]TD-EPA'!A30</f>
        <v>FORTALECIMIENTO DE LA FUNCIÓN JURISDICCIONAL DE LA SUPERINTENDENCIA DE INDUSTRIA Y COMERCIO A NIVEL  NACIONAL</v>
      </c>
      <c r="B32" s="23">
        <v>2339433872</v>
      </c>
      <c r="C32" s="24">
        <v>2339433872</v>
      </c>
      <c r="D32" s="24">
        <v>2223880875</v>
      </c>
      <c r="E32" s="25">
        <v>0.95060642731430878</v>
      </c>
      <c r="F32" s="23">
        <v>486148520</v>
      </c>
      <c r="G32" s="25">
        <v>0.20780605334417421</v>
      </c>
      <c r="H32" s="23">
        <v>2269715212</v>
      </c>
      <c r="I32" s="23">
        <v>486148520</v>
      </c>
      <c r="J32" s="23">
        <v>69718660</v>
      </c>
      <c r="K32" s="25">
        <v>2.9801509174694894E-2</v>
      </c>
      <c r="L32" s="23">
        <v>115552997</v>
      </c>
      <c r="M32" s="25">
        <v>4.9393572685691202E-2</v>
      </c>
      <c r="N32" s="23">
        <v>1853285352</v>
      </c>
      <c r="O32" s="25">
        <v>0.79219394665582576</v>
      </c>
    </row>
    <row r="33" spans="1:15" ht="42.75" x14ac:dyDescent="0.25">
      <c r="A33" s="22" t="str">
        <f>+'[1]TD-EPA'!A31</f>
        <v>FORTALECIMIENTO DE LA PROTECCIÓN DE DATOS PERSONALES A NIVEL  NACIONAL</v>
      </c>
      <c r="B33" s="23">
        <v>6316692367</v>
      </c>
      <c r="C33" s="24">
        <v>6316692367</v>
      </c>
      <c r="D33" s="24">
        <v>6006442776</v>
      </c>
      <c r="E33" s="25">
        <v>0.95088416959787014</v>
      </c>
      <c r="F33" s="23">
        <v>1239139971</v>
      </c>
      <c r="G33" s="25">
        <v>0.19616911810896173</v>
      </c>
      <c r="H33" s="23">
        <v>6124789118</v>
      </c>
      <c r="I33" s="23">
        <v>1239139971</v>
      </c>
      <c r="J33" s="23">
        <v>191903249</v>
      </c>
      <c r="K33" s="25">
        <v>3.0380337976019089E-2</v>
      </c>
      <c r="L33" s="23">
        <v>310249591</v>
      </c>
      <c r="M33" s="25">
        <v>4.9115830402129822E-2</v>
      </c>
      <c r="N33" s="23">
        <v>5077552396</v>
      </c>
      <c r="O33" s="25">
        <v>0.80383088189103824</v>
      </c>
    </row>
    <row r="34" spans="1:15" ht="57" x14ac:dyDescent="0.25">
      <c r="A34" s="22" t="str">
        <f>+'[1]TD-EPA'!A32</f>
        <v>FORTALECIMIENTO DEL RÉGIMEN DE PROTECCIÓN DE LA LIBRE COMPETENCIA ECONÓMICA EN LOS MERCADOS A NIVEL  NACIONAL</v>
      </c>
      <c r="B34" s="23">
        <v>7555344485</v>
      </c>
      <c r="C34" s="24">
        <v>7555344485</v>
      </c>
      <c r="D34" s="24">
        <v>7446786508</v>
      </c>
      <c r="E34" s="25">
        <v>0.98563163106387464</v>
      </c>
      <c r="F34" s="23">
        <v>1663094395.73</v>
      </c>
      <c r="G34" s="25">
        <v>0.22012158400345924</v>
      </c>
      <c r="H34" s="23">
        <v>7515955972</v>
      </c>
      <c r="I34" s="23">
        <v>1663094395.73</v>
      </c>
      <c r="J34" s="23">
        <v>39388513</v>
      </c>
      <c r="K34" s="25">
        <v>5.2133311827409021E-3</v>
      </c>
      <c r="L34" s="23">
        <v>108557977</v>
      </c>
      <c r="M34" s="25">
        <v>1.4368368936125352E-2</v>
      </c>
      <c r="N34" s="23">
        <v>5892250089.2700005</v>
      </c>
      <c r="O34" s="25">
        <v>0.77987841599654084</v>
      </c>
    </row>
    <row r="35" spans="1:15" ht="71.25" x14ac:dyDescent="0.25">
      <c r="A35" s="22" t="str">
        <f>+'[1]TD-EPA'!A33</f>
        <v>FORTALECIMIENTO DE LA ATENCIÓN Y PROMOCIÓN DE TRÁMITES Y SERVICIOS EN EL MARCO DEL SISTEMA DE PROPIEDAD INDUSTRIAL A NIVEL  NACIONAL</v>
      </c>
      <c r="B35" s="23">
        <v>8695774102</v>
      </c>
      <c r="C35" s="24">
        <v>8695774102</v>
      </c>
      <c r="D35" s="24">
        <v>8041399141</v>
      </c>
      <c r="E35" s="25">
        <v>0.92474793464914229</v>
      </c>
      <c r="F35" s="23">
        <v>1579740715</v>
      </c>
      <c r="G35" s="25">
        <v>0.18166763493047328</v>
      </c>
      <c r="H35" s="23">
        <v>8114898408</v>
      </c>
      <c r="I35" s="23">
        <v>1579740715</v>
      </c>
      <c r="J35" s="23">
        <v>580875694</v>
      </c>
      <c r="K35" s="25">
        <v>6.6799768161686771E-2</v>
      </c>
      <c r="L35" s="23">
        <v>654374961</v>
      </c>
      <c r="M35" s="25">
        <v>7.5252065350857711E-2</v>
      </c>
      <c r="N35" s="23">
        <v>7116033387</v>
      </c>
      <c r="O35" s="25">
        <v>0.81833236506952678</v>
      </c>
    </row>
    <row r="36" spans="1:15" ht="57" x14ac:dyDescent="0.25">
      <c r="A36" s="22" t="str">
        <f>+'[1]TD-EPA'!A34</f>
        <v>MEJORAMIENTO EN LA EJECUCIÓN DE LAS FUNCIONES ASIGNADAS EN MATERIA DE PROTECCIÓN AL CONSUMIDOR A NIVEL  NACIONAL</v>
      </c>
      <c r="B36" s="23">
        <v>6281420369</v>
      </c>
      <c r="C36" s="24">
        <v>6281420369</v>
      </c>
      <c r="D36" s="24">
        <v>5881865569</v>
      </c>
      <c r="E36" s="25">
        <v>0.93639101086565091</v>
      </c>
      <c r="F36" s="23">
        <v>1473949466.52</v>
      </c>
      <c r="G36" s="25">
        <v>0.23465225696312572</v>
      </c>
      <c r="H36" s="23">
        <v>5995436665</v>
      </c>
      <c r="I36" s="23">
        <v>1473949466.52</v>
      </c>
      <c r="J36" s="23">
        <v>285983704</v>
      </c>
      <c r="K36" s="25">
        <v>4.5528509031394201E-2</v>
      </c>
      <c r="L36" s="23">
        <v>399554800</v>
      </c>
      <c r="M36" s="25">
        <v>6.3608989134349078E-2</v>
      </c>
      <c r="N36" s="23">
        <v>4807470902.4799995</v>
      </c>
      <c r="O36" s="25">
        <v>0.76534774303687425</v>
      </c>
    </row>
    <row r="37" spans="1:15" ht="99.75" x14ac:dyDescent="0.25">
      <c r="A37" s="22" t="str">
        <f>+'[1]TD-EPA'!A35</f>
        <v>FORTALECIMIENTO DE LA FUNCIÓN DE INSPECCIÓN, CONTROL Y VIGILANCIA DE LA SUPERINTENDENCIA DE INDUSTRIA Y COMERCIO EN EL MARCO DEL SUBSISTEMA NACIONAL DE CALIDAD, EL RÉGIMEN DE CONTROL DE PRECIOS Y EL SECTOR VALUATORIO A NIVEL  NACIONAL</v>
      </c>
      <c r="B37" s="23">
        <v>5548341297</v>
      </c>
      <c r="C37" s="24">
        <v>5548341297</v>
      </c>
      <c r="D37" s="24">
        <v>4830059471</v>
      </c>
      <c r="E37" s="25">
        <v>0.87054116040259155</v>
      </c>
      <c r="F37" s="23">
        <v>1099520848</v>
      </c>
      <c r="G37" s="25">
        <v>0.19817109098795224</v>
      </c>
      <c r="H37" s="23">
        <v>5311339449</v>
      </c>
      <c r="I37" s="23">
        <v>1099520848</v>
      </c>
      <c r="J37" s="23">
        <v>237001848</v>
      </c>
      <c r="K37" s="25">
        <v>4.2715801951143023E-2</v>
      </c>
      <c r="L37" s="23">
        <v>718281826</v>
      </c>
      <c r="M37" s="25">
        <v>0.12945883959740842</v>
      </c>
      <c r="N37" s="23">
        <v>4448820449</v>
      </c>
      <c r="O37" s="25">
        <v>0.80182890901204773</v>
      </c>
    </row>
    <row r="38" spans="1:15" ht="57" x14ac:dyDescent="0.25">
      <c r="A38" s="22" t="str">
        <f>+'[1]TD-EPA'!A37</f>
        <v>FORTALECIMIENTO DEL SISTEMA DE ATENCIÓN AL CIUDADANO DE LA SUPERINTENDENCIA DE INDUSTRIA Y COMERCIO A NIVEL  NACIONAL</v>
      </c>
      <c r="B38" s="23">
        <v>32792335832</v>
      </c>
      <c r="C38" s="24">
        <v>32792335832</v>
      </c>
      <c r="D38" s="24">
        <v>24927387102.77</v>
      </c>
      <c r="E38" s="25">
        <v>0.76015893562680936</v>
      </c>
      <c r="F38" s="23">
        <v>2160100628.3299999</v>
      </c>
      <c r="G38" s="25">
        <v>6.5872118393655019E-2</v>
      </c>
      <c r="H38" s="23">
        <v>27406662006.77</v>
      </c>
      <c r="I38" s="23">
        <v>2160100628.3299999</v>
      </c>
      <c r="J38" s="23">
        <v>5385673825.2299995</v>
      </c>
      <c r="K38" s="25">
        <v>0.16423574864631801</v>
      </c>
      <c r="L38" s="23">
        <v>7864948729.2299995</v>
      </c>
      <c r="M38" s="25">
        <v>0.23984106437319069</v>
      </c>
      <c r="N38" s="23">
        <v>30632235203.669998</v>
      </c>
      <c r="O38" s="25">
        <v>0.93412788160634497</v>
      </c>
    </row>
    <row r="39" spans="1:15" ht="71.25" x14ac:dyDescent="0.25">
      <c r="A39" s="22" t="str">
        <f>+'[1]TD-EPA'!A38</f>
        <v>MEJORAMIENTO DE LOS SISTEMAS DE INFORMACIÓN Y SERVICIOS TECNOLÓGICOS DE LA SUPERINTENDENCIA DE INDUSTRIA Y COMERCIO EN EL TERRITORIO  NACIONAL</v>
      </c>
      <c r="B39" s="23">
        <v>32653683892</v>
      </c>
      <c r="C39" s="24">
        <v>32653683892</v>
      </c>
      <c r="D39" s="24">
        <v>28177584974.939999</v>
      </c>
      <c r="E39" s="25">
        <v>0.86292208463019315</v>
      </c>
      <c r="F39" s="23">
        <v>8049865886.04</v>
      </c>
      <c r="G39" s="25">
        <v>0.24652244177607721</v>
      </c>
      <c r="H39" s="23">
        <v>30973843199.939999</v>
      </c>
      <c r="I39" s="23">
        <v>8049865886.04</v>
      </c>
      <c r="J39" s="23">
        <v>1679840692.0600014</v>
      </c>
      <c r="K39" s="25">
        <v>5.1444140196125143E-2</v>
      </c>
      <c r="L39" s="23">
        <v>4476098917.0600014</v>
      </c>
      <c r="M39" s="25">
        <v>0.13707791536980685</v>
      </c>
      <c r="N39" s="23">
        <v>24603818005.959999</v>
      </c>
      <c r="O39" s="25">
        <v>0.75347755822392282</v>
      </c>
    </row>
    <row r="40" spans="1:15" s="18" customFormat="1" ht="57" x14ac:dyDescent="0.25">
      <c r="A40" s="22" t="str">
        <f>+'[1]TD-EPA'!A39</f>
        <v>MEJORAMIENTO EN LA CALIDAD DE LA GESTIÓN ESTRATÉGICA DE LA SUPERINTENDENCIA DE INDUSTRIA Y COMERCIO A NIVEL  NACIONAL</v>
      </c>
      <c r="B40" s="23">
        <v>3279804223</v>
      </c>
      <c r="C40" s="24">
        <v>3279804223</v>
      </c>
      <c r="D40" s="24">
        <v>2884427904</v>
      </c>
      <c r="E40" s="25">
        <v>0.87945124400188934</v>
      </c>
      <c r="F40" s="23">
        <v>566888306.54999995</v>
      </c>
      <c r="G40" s="25">
        <v>0.17284211739671265</v>
      </c>
      <c r="H40" s="23">
        <v>3130353715</v>
      </c>
      <c r="I40" s="23">
        <v>566888306.54999995</v>
      </c>
      <c r="J40" s="23">
        <v>149450508</v>
      </c>
      <c r="K40" s="25">
        <v>4.5566899070365638E-2</v>
      </c>
      <c r="L40" s="23">
        <v>395376319</v>
      </c>
      <c r="M40" s="25">
        <v>0.12054875599811068</v>
      </c>
      <c r="N40" s="23">
        <v>2712915916.4499998</v>
      </c>
      <c r="O40" s="25">
        <v>0.82715788260328726</v>
      </c>
    </row>
    <row r="41" spans="1:15" s="28" customFormat="1" x14ac:dyDescent="0.25">
      <c r="A41" s="26" t="s">
        <v>23</v>
      </c>
      <c r="B41" s="27">
        <v>245594297403</v>
      </c>
      <c r="C41" s="27">
        <v>252070019403</v>
      </c>
      <c r="D41" s="27">
        <v>152217095781.70001</v>
      </c>
      <c r="E41" s="17">
        <v>0.60386830668006208</v>
      </c>
      <c r="F41" s="27">
        <v>42123189474.220001</v>
      </c>
      <c r="G41" s="17">
        <v>0.16710908173048156</v>
      </c>
      <c r="H41" s="27">
        <v>219706895780.41</v>
      </c>
      <c r="I41" s="27">
        <v>42123189474.220001</v>
      </c>
      <c r="J41" s="27">
        <v>32363123622.59</v>
      </c>
      <c r="K41" s="17">
        <v>0.12838942012714755</v>
      </c>
      <c r="L41" s="27">
        <v>99852923621.299988</v>
      </c>
      <c r="M41" s="17">
        <v>0.39613169331993786</v>
      </c>
      <c r="N41" s="27">
        <v>209946829928.78</v>
      </c>
      <c r="O41" s="17">
        <v>0.83289091826951844</v>
      </c>
    </row>
    <row r="42" spans="1:15" x14ac:dyDescent="0.25">
      <c r="A42" s="28"/>
      <c r="B42" s="29">
        <f>B41-[2]REP_EPG034_EjecucionPresupuesta!P32</f>
        <v>105099414403</v>
      </c>
      <c r="C42" s="30">
        <f>C41-[2]REP_EPG034_EjecucionPresupuesta!S32</f>
        <v>111575136403</v>
      </c>
      <c r="D42" s="30">
        <f>D41-[2]REP_EPG034_EjecucionPresupuesta!W32</f>
        <v>99533380587.150009</v>
      </c>
      <c r="E42" s="31">
        <f>D41/C41</f>
        <v>0.60386830668006208</v>
      </c>
      <c r="F42" s="29">
        <f>F41-[2]REP_EPG034_EjecucionPresupuesta!X32</f>
        <v>37201939235.020004</v>
      </c>
      <c r="G42" s="31">
        <f>F41/C41</f>
        <v>0.16710908173048156</v>
      </c>
      <c r="H42" s="29">
        <f>H41-[2]REP_EPG034_EjecucionPresupuesta!U32</f>
        <v>110695342346.33</v>
      </c>
      <c r="I42" s="29">
        <f>I41-[2]REP_EPG034_EjecucionPresupuesta!Z32</f>
        <v>37850816432.760002</v>
      </c>
      <c r="J42" s="29">
        <f>C41-(H41+J41)</f>
        <v>0</v>
      </c>
      <c r="K42" s="31">
        <f>J41/C41</f>
        <v>0.12838942012714755</v>
      </c>
      <c r="L42" s="29">
        <f>C41-(D41+L41)</f>
        <v>0</v>
      </c>
      <c r="M42" s="32">
        <f>L41/C41</f>
        <v>0.39613169331993786</v>
      </c>
      <c r="N42" s="29">
        <f>C41-(F41+N41)</f>
        <v>0</v>
      </c>
      <c r="O42" s="31">
        <f>N41/C41</f>
        <v>0.83289091826951844</v>
      </c>
    </row>
    <row r="43" spans="1:15" x14ac:dyDescent="0.25">
      <c r="C43" s="33"/>
      <c r="F43" s="34"/>
    </row>
    <row r="45" spans="1:15" x14ac:dyDescent="0.25">
      <c r="C45" s="33"/>
    </row>
  </sheetData>
  <sheetProtection algorithmName="SHA-512" hashValue="aDp3f7ThpttI7fdfKjZsU6+fvqx52SBE5oKd6BtPS5X+tWMhmUEbYj0AGm5x/JxbfYOXazPUwKCaFyAjzuuoIQ==" saltValue="TtUdEwpRLALlyfxQK08Ku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tabSelected="1" zoomScale="120" zoomScaleNormal="120" workbookViewId="0">
      <selection activeCell="E5" sqref="E5"/>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90" t="s">
        <v>26</v>
      </c>
      <c r="C8" s="90"/>
      <c r="D8" s="90"/>
      <c r="E8" s="90"/>
      <c r="F8" s="90"/>
      <c r="G8" s="90"/>
      <c r="H8" s="90"/>
      <c r="I8" s="90"/>
    </row>
    <row r="9" spans="1:13" ht="15.75" customHeight="1" thickBot="1" x14ac:dyDescent="0.3">
      <c r="B9" s="90"/>
      <c r="C9" s="90"/>
      <c r="D9" s="90"/>
      <c r="E9" s="90"/>
      <c r="F9" s="90"/>
      <c r="G9" s="90"/>
      <c r="H9" s="90"/>
      <c r="I9" s="90"/>
      <c r="J9" s="39"/>
    </row>
    <row r="10" spans="1:13" s="42" customFormat="1" ht="17.25" thickBot="1" x14ac:dyDescent="0.35">
      <c r="A10" s="40"/>
      <c r="B10" s="40"/>
      <c r="C10" s="40"/>
      <c r="D10" s="40"/>
      <c r="E10" s="91" t="s">
        <v>27</v>
      </c>
      <c r="F10" s="92"/>
      <c r="G10" s="93" t="s">
        <v>28</v>
      </c>
      <c r="H10" s="94"/>
      <c r="I10" s="95" t="s">
        <v>29</v>
      </c>
      <c r="J10" s="41"/>
      <c r="K10" s="40"/>
      <c r="L10" s="40"/>
      <c r="M10" s="40"/>
    </row>
    <row r="11" spans="1:13" s="42" customFormat="1" ht="17.25" thickBot="1" x14ac:dyDescent="0.35">
      <c r="A11" s="40"/>
      <c r="B11" s="43" t="s">
        <v>3</v>
      </c>
      <c r="C11" s="43" t="s">
        <v>30</v>
      </c>
      <c r="D11" s="43" t="s">
        <v>31</v>
      </c>
      <c r="E11" s="44" t="s">
        <v>32</v>
      </c>
      <c r="F11" s="44" t="s">
        <v>33</v>
      </c>
      <c r="G11" s="45" t="s">
        <v>32</v>
      </c>
      <c r="H11" s="46" t="s">
        <v>33</v>
      </c>
      <c r="I11" s="96"/>
      <c r="J11" s="47" t="s">
        <v>34</v>
      </c>
      <c r="K11" s="40"/>
      <c r="L11" s="40"/>
      <c r="M11" s="40"/>
    </row>
    <row r="12" spans="1:13" s="42" customFormat="1" ht="16.5" x14ac:dyDescent="0.3">
      <c r="A12" s="40"/>
      <c r="B12" s="48" t="s">
        <v>18</v>
      </c>
      <c r="C12" s="49">
        <v>90037465010</v>
      </c>
      <c r="D12" s="49">
        <v>113790202000</v>
      </c>
      <c r="E12" s="49">
        <v>36813633927.989998</v>
      </c>
      <c r="F12" s="50">
        <v>0.32352200172726647</v>
      </c>
      <c r="G12" s="97">
        <v>42241095712.400002</v>
      </c>
      <c r="H12" s="100">
        <v>0.37121909417473398</v>
      </c>
      <c r="I12" s="100">
        <v>0.87151228695952709</v>
      </c>
      <c r="J12" s="87">
        <v>5427461784.4100037</v>
      </c>
      <c r="K12" s="40"/>
      <c r="L12" s="40"/>
      <c r="M12" s="40"/>
    </row>
    <row r="13" spans="1:13" s="42" customFormat="1" ht="16.5" x14ac:dyDescent="0.3">
      <c r="A13" s="40"/>
      <c r="B13" s="51" t="s">
        <v>19</v>
      </c>
      <c r="C13" s="52">
        <v>65004098000</v>
      </c>
      <c r="D13" s="52">
        <v>65004098000</v>
      </c>
      <c r="E13" s="52">
        <v>16193995682</v>
      </c>
      <c r="F13" s="53">
        <v>0.2491226888803226</v>
      </c>
      <c r="G13" s="98"/>
      <c r="H13" s="101"/>
      <c r="I13" s="101"/>
      <c r="J13" s="88"/>
      <c r="K13" s="54"/>
      <c r="L13" s="40"/>
      <c r="M13" s="40"/>
    </row>
    <row r="14" spans="1:13" s="42" customFormat="1" ht="16.5" x14ac:dyDescent="0.3">
      <c r="A14" s="40"/>
      <c r="B14" s="51" t="s">
        <v>20</v>
      </c>
      <c r="C14" s="52">
        <v>13056620000</v>
      </c>
      <c r="D14" s="52">
        <v>36809356990</v>
      </c>
      <c r="E14" s="52">
        <v>19615288317.25</v>
      </c>
      <c r="F14" s="53">
        <v>0.53288864357448262</v>
      </c>
      <c r="G14" s="98"/>
      <c r="H14" s="101"/>
      <c r="I14" s="101"/>
      <c r="J14" s="88"/>
      <c r="K14" s="54"/>
      <c r="L14" s="40"/>
      <c r="M14" s="40"/>
    </row>
    <row r="15" spans="1:13" s="42" customFormat="1" ht="16.5" x14ac:dyDescent="0.3">
      <c r="A15" s="40"/>
      <c r="B15" s="51" t="s">
        <v>21</v>
      </c>
      <c r="C15" s="52">
        <v>11581244010</v>
      </c>
      <c r="D15" s="52">
        <v>11581244010</v>
      </c>
      <c r="E15" s="52">
        <v>1004111078.74</v>
      </c>
      <c r="F15" s="53">
        <v>8.6701487152242462E-2</v>
      </c>
      <c r="G15" s="98"/>
      <c r="H15" s="101"/>
      <c r="I15" s="101"/>
      <c r="J15" s="88"/>
      <c r="K15" s="40"/>
      <c r="L15" s="40"/>
      <c r="M15" s="40"/>
    </row>
    <row r="16" spans="1:13" s="42" customFormat="1" ht="35.25" customHeight="1" thickBot="1" x14ac:dyDescent="0.35">
      <c r="A16" s="40"/>
      <c r="B16" s="55" t="s">
        <v>35</v>
      </c>
      <c r="C16" s="56">
        <v>395503000</v>
      </c>
      <c r="D16" s="56">
        <v>395503000</v>
      </c>
      <c r="E16" s="56">
        <v>238850</v>
      </c>
      <c r="F16" s="57">
        <v>6.0391450886592519E-4</v>
      </c>
      <c r="G16" s="99"/>
      <c r="H16" s="102"/>
      <c r="I16" s="102"/>
      <c r="J16" s="89"/>
      <c r="K16" s="40"/>
      <c r="L16" s="40"/>
      <c r="M16" s="40"/>
    </row>
    <row r="17" spans="1:13" s="42" customFormat="1" ht="17.25" thickBot="1" x14ac:dyDescent="0.35">
      <c r="A17" s="40"/>
      <c r="B17" s="58" t="s">
        <v>36</v>
      </c>
      <c r="C17" s="59">
        <v>138279817403</v>
      </c>
      <c r="D17" s="59">
        <v>138279817403</v>
      </c>
      <c r="E17" s="59">
        <v>115403461853.71001</v>
      </c>
      <c r="F17" s="60">
        <v>0.83456475443108524</v>
      </c>
      <c r="G17" s="61">
        <v>120474871004</v>
      </c>
      <c r="H17" s="62">
        <v>0.87123973162974599</v>
      </c>
      <c r="I17" s="63">
        <v>0.95790483851091557</v>
      </c>
      <c r="J17" s="64">
        <v>5071409150.2899933</v>
      </c>
      <c r="K17" s="65"/>
      <c r="L17" s="40"/>
      <c r="M17" s="40"/>
    </row>
    <row r="18" spans="1:13" s="42" customFormat="1" ht="17.25" thickBot="1" x14ac:dyDescent="0.35">
      <c r="A18" s="40"/>
      <c r="B18" s="66" t="s">
        <v>23</v>
      </c>
      <c r="C18" s="67">
        <v>228317282413</v>
      </c>
      <c r="D18" s="67">
        <v>252070019403</v>
      </c>
      <c r="E18" s="68">
        <v>152217095781.70001</v>
      </c>
      <c r="F18" s="69">
        <v>0.60386830668006208</v>
      </c>
      <c r="G18" s="70">
        <v>162715966716.39999</v>
      </c>
      <c r="H18" s="71">
        <v>0.64551892010709877</v>
      </c>
      <c r="I18" s="72">
        <v>0.93547731580024585</v>
      </c>
      <c r="J18" s="73">
        <v>10498870934.699982</v>
      </c>
      <c r="K18" s="54"/>
      <c r="L18" s="40"/>
      <c r="M18" s="40"/>
    </row>
    <row r="19" spans="1:13" s="37" customFormat="1" x14ac:dyDescent="0.25">
      <c r="G19" s="74"/>
      <c r="I19" s="75"/>
    </row>
    <row r="20" spans="1:13" ht="15" customHeight="1" x14ac:dyDescent="0.25">
      <c r="B20" s="90" t="s">
        <v>37</v>
      </c>
      <c r="C20" s="90"/>
      <c r="D20" s="90"/>
      <c r="E20" s="90"/>
      <c r="F20" s="90"/>
      <c r="G20" s="90"/>
      <c r="H20" s="90"/>
      <c r="I20" s="90"/>
      <c r="K20" s="76"/>
    </row>
    <row r="21" spans="1:13" ht="15.75" customHeight="1" thickBot="1" x14ac:dyDescent="0.3">
      <c r="B21" s="90"/>
      <c r="C21" s="90"/>
      <c r="D21" s="90"/>
      <c r="E21" s="90"/>
      <c r="F21" s="90"/>
      <c r="G21" s="90"/>
      <c r="H21" s="90"/>
      <c r="I21" s="90"/>
      <c r="K21" s="75"/>
      <c r="L21" s="76"/>
    </row>
    <row r="22" spans="1:13" ht="17.25" thickBot="1" x14ac:dyDescent="0.35">
      <c r="B22" s="40"/>
      <c r="C22" s="40"/>
      <c r="D22" s="40"/>
      <c r="E22" s="91" t="s">
        <v>27</v>
      </c>
      <c r="F22" s="92"/>
      <c r="G22" s="93" t="s">
        <v>28</v>
      </c>
      <c r="H22" s="94"/>
      <c r="I22" s="95" t="s">
        <v>29</v>
      </c>
      <c r="L22" s="76"/>
    </row>
    <row r="23" spans="1:13" ht="17.25" thickBot="1" x14ac:dyDescent="0.3">
      <c r="B23" s="43" t="s">
        <v>3</v>
      </c>
      <c r="C23" s="43" t="s">
        <v>30</v>
      </c>
      <c r="D23" s="43" t="s">
        <v>31</v>
      </c>
      <c r="E23" s="44" t="s">
        <v>32</v>
      </c>
      <c r="F23" s="44" t="s">
        <v>33</v>
      </c>
      <c r="G23" s="77" t="s">
        <v>32</v>
      </c>
      <c r="H23" s="46" t="s">
        <v>33</v>
      </c>
      <c r="I23" s="96"/>
      <c r="J23" s="47" t="s">
        <v>34</v>
      </c>
      <c r="L23" s="76"/>
    </row>
    <row r="24" spans="1:13" ht="16.5" x14ac:dyDescent="0.3">
      <c r="B24" s="48" t="s">
        <v>18</v>
      </c>
      <c r="C24" s="49">
        <v>90037465010</v>
      </c>
      <c r="D24" s="49">
        <v>113790202000</v>
      </c>
      <c r="E24" s="49">
        <v>19769073962.049999</v>
      </c>
      <c r="F24" s="50">
        <v>0.17373265548865094</v>
      </c>
      <c r="G24" s="97">
        <v>27055849411.200001</v>
      </c>
      <c r="H24" s="100">
        <v>0.23776958767680192</v>
      </c>
      <c r="I24" s="100">
        <v>0.73067652253661719</v>
      </c>
      <c r="J24" s="87">
        <v>7286775449.1500015</v>
      </c>
      <c r="K24" s="39"/>
    </row>
    <row r="25" spans="1:13" ht="16.5" x14ac:dyDescent="0.3">
      <c r="B25" s="51" t="s">
        <v>19</v>
      </c>
      <c r="C25" s="52">
        <v>65004098000</v>
      </c>
      <c r="D25" s="52">
        <v>65004098000</v>
      </c>
      <c r="E25" s="52">
        <v>16193899682</v>
      </c>
      <c r="F25" s="53">
        <v>0.24912121205035412</v>
      </c>
      <c r="G25" s="98"/>
      <c r="H25" s="101"/>
      <c r="I25" s="101"/>
      <c r="J25" s="88"/>
    </row>
    <row r="26" spans="1:13" ht="16.5" x14ac:dyDescent="0.3">
      <c r="B26" s="51" t="s">
        <v>20</v>
      </c>
      <c r="C26" s="52">
        <v>13056620000</v>
      </c>
      <c r="D26" s="52">
        <v>36809356990</v>
      </c>
      <c r="E26" s="52">
        <v>2900935953.1100001</v>
      </c>
      <c r="F26" s="53">
        <v>7.8809742693905185E-2</v>
      </c>
      <c r="G26" s="98"/>
      <c r="H26" s="101"/>
      <c r="I26" s="101"/>
      <c r="J26" s="88"/>
    </row>
    <row r="27" spans="1:13" ht="16.5" x14ac:dyDescent="0.3">
      <c r="B27" s="78" t="s">
        <v>21</v>
      </c>
      <c r="C27" s="79">
        <v>11581244010</v>
      </c>
      <c r="D27" s="79">
        <v>11581244010</v>
      </c>
      <c r="E27" s="79">
        <v>673999476.94000006</v>
      </c>
      <c r="F27" s="80">
        <v>5.8197502475383911E-2</v>
      </c>
      <c r="G27" s="98"/>
      <c r="H27" s="101"/>
      <c r="I27" s="101"/>
      <c r="J27" s="88"/>
    </row>
    <row r="28" spans="1:13" ht="36.75" customHeight="1" thickBot="1" x14ac:dyDescent="0.3">
      <c r="B28" s="81" t="s">
        <v>35</v>
      </c>
      <c r="C28" s="82">
        <v>395503000</v>
      </c>
      <c r="D28" s="83">
        <v>395503000</v>
      </c>
      <c r="E28" s="82">
        <v>238850</v>
      </c>
      <c r="F28" s="84">
        <v>6.0391450886592519E-4</v>
      </c>
      <c r="G28" s="99"/>
      <c r="H28" s="102"/>
      <c r="I28" s="102"/>
      <c r="J28" s="89"/>
    </row>
    <row r="29" spans="1:13" ht="17.25" thickBot="1" x14ac:dyDescent="0.35">
      <c r="B29" s="58" t="s">
        <v>36</v>
      </c>
      <c r="C29" s="59">
        <v>138279817403</v>
      </c>
      <c r="D29" s="59">
        <v>138279817403</v>
      </c>
      <c r="E29" s="59">
        <v>22354115512.169998</v>
      </c>
      <c r="F29" s="60">
        <v>0.16165855532641904</v>
      </c>
      <c r="G29" s="59">
        <v>27174620437</v>
      </c>
      <c r="H29" s="62">
        <v>0.19651906509105965</v>
      </c>
      <c r="I29" s="72">
        <v>0.82261003659625831</v>
      </c>
      <c r="J29" s="64">
        <v>4820504924.8300018</v>
      </c>
      <c r="K29" s="75"/>
    </row>
    <row r="30" spans="1:13" ht="17.25" thickBot="1" x14ac:dyDescent="0.35">
      <c r="B30" s="66" t="s">
        <v>23</v>
      </c>
      <c r="C30" s="67">
        <v>228317282413</v>
      </c>
      <c r="D30" s="67">
        <v>252070019403</v>
      </c>
      <c r="E30" s="68">
        <v>42123189474.220001</v>
      </c>
      <c r="F30" s="69">
        <v>0.16710908173048156</v>
      </c>
      <c r="G30" s="85">
        <v>54230469848.199997</v>
      </c>
      <c r="H30" s="71">
        <v>0.21514049936060969</v>
      </c>
      <c r="I30" s="72">
        <v>0.77674395210164571</v>
      </c>
      <c r="J30" s="73">
        <v>12107280373.979996</v>
      </c>
      <c r="K30" s="75"/>
    </row>
    <row r="31" spans="1:13" s="37" customFormat="1" ht="15" customHeight="1" x14ac:dyDescent="0.25">
      <c r="I31" s="86"/>
    </row>
    <row r="32" spans="1:13" s="37" customFormat="1" ht="15" customHeight="1" x14ac:dyDescent="0.25">
      <c r="G32" s="76"/>
      <c r="I32" s="39"/>
    </row>
    <row r="33" s="37" customFormat="1" ht="15.75" customHeigh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algorithmName="SHA-512" hashValue="CJFpeGs06pcekBKt+mKjJ7UNeko1VBS7q+PhIRAn3PQbHQWQlpAvWIIN1YUcO2VYzlBve3kq0CUCl8qORisIzw==" saltValue="1mDa2AtXtiFRPka8a8KBHA==" spinCount="100000" sheet="1" objects="1" scenarios="1"/>
  <mergeCells count="16">
    <mergeCell ref="G24:G28"/>
    <mergeCell ref="H24:H28"/>
    <mergeCell ref="I24:I28"/>
    <mergeCell ref="J24:J28"/>
    <mergeCell ref="B8:I9"/>
    <mergeCell ref="E10:F10"/>
    <mergeCell ref="G10:H10"/>
    <mergeCell ref="I10:I11"/>
    <mergeCell ref="G12:G16"/>
    <mergeCell ref="H12:H16"/>
    <mergeCell ref="I12:I16"/>
    <mergeCell ref="J12:J16"/>
    <mergeCell ref="B20:I21"/>
    <mergeCell ref="E22:F22"/>
    <mergeCell ref="G22:H22"/>
    <mergeCell ref="I22:I23"/>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2021-05-06T17:02:47Z</dcterms:created>
  <dcterms:modified xsi:type="dcterms:W3CDTF">2021-05-06T17:52:06Z</dcterms:modified>
</cp:coreProperties>
</file>