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migue\Downloads\"/>
    </mc:Choice>
  </mc:AlternateContent>
  <xr:revisionPtr revIDLastSave="0" documentId="8_{D9987AB1-397D-471E-81DF-CE11A912FA6C}" xr6:coauthVersionLast="47" xr6:coauthVersionMax="47" xr10:uidLastSave="{00000000-0000-0000-0000-000000000000}"/>
  <bookViews>
    <workbookView xWindow="-120" yWindow="-120" windowWidth="29040" windowHeight="15840" tabRatio="810" firstSheet="1" activeTab="1" xr2:uid="{00000000-000D-0000-FFFF-FFFF00000000}"/>
  </bookViews>
  <sheets>
    <sheet name="Consolidado" sheetId="36" state="hidden" r:id="rId1"/>
    <sheet name="Anexo2. Trámites a Racionalizar" sheetId="47" r:id="rId2"/>
    <sheet name="4.1RC" sheetId="34" state="hidden" r:id="rId3"/>
    <sheet name="2.1 RdeC" sheetId="35" state="hidden" r:id="rId4"/>
    <sheet name="6.Iniciativas adicionales" sheetId="32" state="hidden" r:id="rId5"/>
  </sheets>
  <externalReferences>
    <externalReference r:id="rId6"/>
    <externalReference r:id="rId7"/>
  </externalReferences>
  <definedNames>
    <definedName name="_xlnm._FilterDatabase" localSheetId="1" hidden="1">'Anexo2. Trámites a Racionalizar'!$A$7:$K$30</definedName>
    <definedName name="A_Obj1" localSheetId="4">OFFSET(#REF!,0,0,COUNTA(#REF!)-1,1)</definedName>
    <definedName name="A_Obj1">OFFSET(#REF!,0,0,COUNTA(#REF!)-1,1)</definedName>
    <definedName name="A_Obj2" localSheetId="4">OFFSET(#REF!,0,0,COUNTA(#REF!)-1,1)</definedName>
    <definedName name="A_Obj2">OFFSET(#REF!,0,0,COUNTA(#REF!)-1,1)</definedName>
    <definedName name="A_Obj3" localSheetId="4">OFFSET(#REF!,0,0,COUNTA(#REF!)-1,1)</definedName>
    <definedName name="A_Obj3">OFFSET(#REF!,0,0,COUNTA(#REF!)-1,1)</definedName>
    <definedName name="A_Obj4" localSheetId="4">OFFSET(#REF!,0,0,COUNTA(#REF!)-1,1)</definedName>
    <definedName name="A_Obj4">OFFSET(#REF!,0,0,COUNTA(#REF!)-1,1)</definedName>
    <definedName name="Acc_1" localSheetId="4">#REF!</definedName>
    <definedName name="Acc_1">#REF!</definedName>
    <definedName name="Acc_1234">#REF!</definedName>
    <definedName name="Acc_2" localSheetId="4">#REF!</definedName>
    <definedName name="Acc_2">#REF!</definedName>
    <definedName name="Acc_3" localSheetId="4">#REF!</definedName>
    <definedName name="Acc_3">#REF!</definedName>
    <definedName name="Acc_4" localSheetId="4">#REF!</definedName>
    <definedName name="Acc_4">#REF!</definedName>
    <definedName name="Acc_5" localSheetId="4">#REF!</definedName>
    <definedName name="Acc_5">#REF!</definedName>
    <definedName name="Acc_6" localSheetId="4">#REF!</definedName>
    <definedName name="Acc_6">#REF!</definedName>
    <definedName name="Acc_7" localSheetId="4">#REF!</definedName>
    <definedName name="Acc_7">#REF!</definedName>
    <definedName name="Acc_8" localSheetId="4">#REF!</definedName>
    <definedName name="Acc_8">#REF!</definedName>
    <definedName name="Acc_9" localSheetId="4">#REF!</definedName>
    <definedName name="Acc_9">#REF!</definedName>
    <definedName name="_xlnm.Print_Area" localSheetId="4">'6.Iniciativas adicionales'!$A$1:$M$7</definedName>
    <definedName name="_xlnm.Print_Area" localSheetId="0">Consolidado!$B$1:$G$30</definedName>
    <definedName name="CLASIFICACONTROL">[1]Hoja1!$I$2:$I$3</definedName>
    <definedName name="CLASIFICARIESGO">[1]Hoja1!$D$2:$D$8</definedName>
    <definedName name="Componente_1._Mapa_de_Riesgos_de_Corrupción" localSheetId="4">[2]Consolidado!#REF!</definedName>
    <definedName name="Componente_1._Mapa_de_Riesgos_de_Corrupción" localSheetId="0">Consolidado!#REF!</definedName>
    <definedName name="Componente_1._Mapa_de_Riesgos_de_Corrupción">#REF!</definedName>
    <definedName name="Departamentos" localSheetId="4">#REF!</definedName>
    <definedName name="Departamentos">#REF!</definedName>
    <definedName name="deteccion">[1]Hoja1!$Q$2:$Q$5</definedName>
    <definedName name="FACTORESEXTERNOS">[1]Hoja1!$B$2:$B$8</definedName>
    <definedName name="FACTORESINTERNOS">[1]Hoja1!$C$2:$C$13</definedName>
    <definedName name="FACTORESINTERNOS1">[1]Hoja1!$C$2:$C$14</definedName>
    <definedName name="Fuentes" localSheetId="4">#REF!</definedName>
    <definedName name="Fuentes">#REF!</definedName>
    <definedName name="Indicadores" localSheetId="4">#REF!</definedName>
    <definedName name="Indicadores">#REF!</definedName>
    <definedName name="Objetivos" localSheetId="4">OFFSET(#REF!,0,0,COUNTA(#REF!)-1,1)</definedName>
    <definedName name="Objetivos">OFFSET(#REF!,0,0,COUNTA(#REF!)-1,1)</definedName>
    <definedName name="PROCESOS1">[1]Hoja3!$C$1:$C$41</definedName>
    <definedName name="RTA">[1]Hoja1!$K$2:$K$3</definedName>
    <definedName name="TIPOCONTROL">[1]Hoja1!$J$2:$J$4</definedName>
    <definedName name="TIPOIMPACTO">[1]Hoja1!$H$2:$H$6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 i="32" l="1"/>
  <c r="D19" i="36"/>
  <c r="E19" i="36"/>
  <c r="F19" i="36" s="1"/>
  <c r="D34" i="34"/>
  <c r="D15" i="36"/>
  <c r="E17" i="36"/>
  <c r="F17" i="36" s="1"/>
  <c r="D21" i="36"/>
  <c r="F13" i="34"/>
  <c r="F14" i="34"/>
  <c r="F15" i="34"/>
  <c r="F16" i="34"/>
  <c r="F17" i="34"/>
  <c r="F18" i="34"/>
  <c r="F19" i="34"/>
  <c r="F21" i="34"/>
  <c r="F22" i="34"/>
  <c r="F23" i="34"/>
  <c r="F24" i="34"/>
  <c r="F25" i="34"/>
  <c r="F26" i="34"/>
  <c r="F27" i="34"/>
  <c r="F28" i="34"/>
  <c r="F29" i="34"/>
  <c r="F30" i="34"/>
  <c r="F31" i="34"/>
  <c r="F32" i="34"/>
  <c r="F33" i="34"/>
  <c r="E21" i="36"/>
  <c r="F21" i="36" s="1"/>
  <c r="D23" i="35"/>
  <c r="J8" i="32"/>
  <c r="D23" i="36" s="1"/>
  <c r="D17" i="36"/>
  <c r="L8" i="32"/>
  <c r="E23" i="36" s="1"/>
  <c r="F23" i="36" s="1"/>
  <c r="E15" i="36"/>
  <c r="F15" i="36" s="1"/>
  <c r="C34" i="34"/>
  <c r="F34" i="34" s="1"/>
  <c r="D13" i="36"/>
  <c r="D25" i="36" s="1"/>
  <c r="F11" i="34"/>
  <c r="F6" i="34"/>
  <c r="F5" i="34"/>
  <c r="F4" i="34"/>
  <c r="F3" i="34"/>
  <c r="D8" i="35"/>
  <c r="D24" i="35" s="1"/>
  <c r="E13" i="36"/>
  <c r="E25" i="36" l="1"/>
  <c r="F25" i="36" s="1"/>
  <c r="F13"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tc={6BC0BE1D-F7C4-4DD3-8E87-569DB73484F8}</author>
  </authors>
  <commentList>
    <comment ref="J7" authorId="0" shapeId="0" xr:uid="{6BC0BE1D-F7C4-4DD3-8E87-569DB73484F8}">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Socilización en página web</t>
        </r>
      </text>
    </comment>
  </commentList>
</comments>
</file>

<file path=xl/sharedStrings.xml><?xml version="1.0" encoding="utf-8"?>
<sst xmlns="http://schemas.openxmlformats.org/spreadsheetml/2006/main" count="318" uniqueCount="211">
  <si>
    <t xml:space="preserve">Responsable </t>
  </si>
  <si>
    <t>Fecha programada</t>
  </si>
  <si>
    <t>Meta o producto</t>
  </si>
  <si>
    <t>Oficina Asesora de Planeación</t>
  </si>
  <si>
    <t>GIT Comunicaciones</t>
  </si>
  <si>
    <t>Subcomponente</t>
  </si>
  <si>
    <t xml:space="preserve">Selecciona el componente que desea consultar: </t>
  </si>
  <si>
    <t>Componente 1: Mapa de riesgos de corrupción y medidas para mitigar los riesgos</t>
  </si>
  <si>
    <t>Componente 6: Iniciativas adicionales</t>
  </si>
  <si>
    <t xml:space="preserve"> Subcomponente /proceso 1                                          Comunicación y Evaluación de la apropiación</t>
  </si>
  <si>
    <t>Componente 3. Rendición de cuentas</t>
  </si>
  <si>
    <t>Componente 4. Atención al Ciudadano</t>
  </si>
  <si>
    <t>Componente 5. Transparencia y Acceso a la Información</t>
  </si>
  <si>
    <t>Avance   Cuantitativo</t>
  </si>
  <si>
    <t>Avance Cualitativo</t>
  </si>
  <si>
    <t>ZONA ALTA</t>
  </si>
  <si>
    <t>Componente 2: Racionalización (Estrategia antitrámites)</t>
  </si>
  <si>
    <t>TOTAL</t>
  </si>
  <si>
    <t>ZONA BAJA</t>
  </si>
  <si>
    <t>0 a 59%</t>
  </si>
  <si>
    <t>De 60 a 79%</t>
  </si>
  <si>
    <t>ZONA MEDIA</t>
  </si>
  <si>
    <t>de 80 a 100%</t>
  </si>
  <si>
    <t>Avance   Cuantitativo OCI</t>
  </si>
  <si>
    <t>Observaciones OCI</t>
  </si>
  <si>
    <t>Planeación Estratégica</t>
  </si>
  <si>
    <t>Gestión Organizacional</t>
  </si>
  <si>
    <t>Gestión de Comunicaciones</t>
  </si>
  <si>
    <t>Formulación y Adopción de Políticas, Planes y Programas</t>
  </si>
  <si>
    <t>Inspección, Vigilancia y Control</t>
  </si>
  <si>
    <t>Fomento al Desarrollo Humano y Social</t>
  </si>
  <si>
    <t>Fomento al Desarrollo Humano y Social - Programa Superate</t>
  </si>
  <si>
    <t>Altos Logros</t>
  </si>
  <si>
    <t>Apoyo en Infraestructura Técnica y Científica</t>
  </si>
  <si>
    <t>Servicio Integral al Ciudadano</t>
  </si>
  <si>
    <t>Gestión de Tecnologías de la Información y las Comunicaciones</t>
  </si>
  <si>
    <t>Gestión del Talento Humano</t>
  </si>
  <si>
    <t>Gestión Documental</t>
  </si>
  <si>
    <t>Adquisición de Bienes y Servicios</t>
  </si>
  <si>
    <t>Gestión Financiera y Tesorería</t>
  </si>
  <si>
    <t>Gestión Jurídica</t>
  </si>
  <si>
    <t>Gestión de los Recursos Físicos</t>
  </si>
  <si>
    <t>Seguimiento y Evaluación de la Gestión</t>
  </si>
  <si>
    <t>N°</t>
  </si>
  <si>
    <t>Proceso</t>
  </si>
  <si>
    <t>Informe de monitoreo MRC</t>
  </si>
  <si>
    <t>Área</t>
  </si>
  <si>
    <t>Subdirección</t>
  </si>
  <si>
    <t>Dirección Técnica de Posicionamiento</t>
  </si>
  <si>
    <t>Dirección Técnica de IVC</t>
  </si>
  <si>
    <t>Dirección Técnica de Fomento</t>
  </si>
  <si>
    <t>Dirección Técnica de Rec y Herram</t>
  </si>
  <si>
    <t>GIT Atención al Ciudadano</t>
  </si>
  <si>
    <t>GIT de TIC's</t>
  </si>
  <si>
    <t>GIT de TH</t>
  </si>
  <si>
    <t>GIT de Administrativa</t>
  </si>
  <si>
    <t>GIT de Financiera y Presupuesto
GIT de Tesoreria</t>
  </si>
  <si>
    <t>Oficina Asesora Jurídica</t>
  </si>
  <si>
    <t>OCI</t>
  </si>
  <si>
    <t>% avance</t>
  </si>
  <si>
    <r>
      <t xml:space="preserve">corte 30-abr
</t>
    </r>
    <r>
      <rPr>
        <b/>
        <sz val="11"/>
        <color rgb="FFFF0000"/>
        <rFont val="Calibri"/>
        <family val="2"/>
        <scheme val="minor"/>
      </rPr>
      <t>(33%)</t>
    </r>
  </si>
  <si>
    <r>
      <t xml:space="preserve">corte 31-ago
</t>
    </r>
    <r>
      <rPr>
        <b/>
        <sz val="11"/>
        <color rgb="FFFF0000"/>
        <rFont val="Calibri"/>
        <family val="2"/>
        <scheme val="minor"/>
      </rPr>
      <t>(33%)</t>
    </r>
  </si>
  <si>
    <r>
      <t xml:space="preserve">corte 31-dic
</t>
    </r>
    <r>
      <rPr>
        <b/>
        <sz val="11"/>
        <color rgb="FFFF0000"/>
        <rFont val="Calibri"/>
        <family val="2"/>
        <scheme val="minor"/>
      </rPr>
      <t>(33%)</t>
    </r>
  </si>
  <si>
    <t>Cumplimiento</t>
  </si>
  <si>
    <t>Dirección - Cooperación</t>
  </si>
  <si>
    <t>% Avance verificado por la OCI</t>
  </si>
  <si>
    <t>Nivel de Cumplimiento verificado por la OCI</t>
  </si>
  <si>
    <r>
      <t xml:space="preserve">Informes 1er semestral 2019 por área misional
</t>
    </r>
    <r>
      <rPr>
        <b/>
        <sz val="11"/>
        <color rgb="FFFF0000"/>
        <rFont val="Calibri"/>
        <family val="2"/>
        <scheme val="minor"/>
      </rPr>
      <t>(50 ptos)</t>
    </r>
  </si>
  <si>
    <r>
      <t xml:space="preserve">Informe 1er semestre 2019 sobre las estrategias virtuales implementadas
</t>
    </r>
    <r>
      <rPr>
        <b/>
        <sz val="11"/>
        <color rgb="FFFF0000"/>
        <rFont val="Calibri"/>
        <family val="2"/>
        <scheme val="minor"/>
      </rPr>
      <t>(50 ptos)</t>
    </r>
  </si>
  <si>
    <t>Promedio cumplimiento</t>
  </si>
  <si>
    <t>Cumplimiento total</t>
  </si>
  <si>
    <t>Deporte Convencional</t>
  </si>
  <si>
    <t>CCD</t>
  </si>
  <si>
    <t>Programas y proyectos Deportivos</t>
  </si>
  <si>
    <t>Deporte Paralimpico</t>
  </si>
  <si>
    <t>Nacional Antidopaje</t>
  </si>
  <si>
    <t>Juegos y eventos</t>
  </si>
  <si>
    <t>Psicosocial</t>
  </si>
  <si>
    <t>CAR</t>
  </si>
  <si>
    <t>Laboratorio al Dopaje</t>
  </si>
  <si>
    <t>Infraestructura</t>
  </si>
  <si>
    <t>Informacion y Estudios</t>
  </si>
  <si>
    <t>Recreación</t>
  </si>
  <si>
    <t>Deporte Escolar</t>
  </si>
  <si>
    <t>Social Comunitario</t>
  </si>
  <si>
    <t>Actividad Fisica</t>
  </si>
  <si>
    <t>% Avance reportado por el responsable</t>
  </si>
  <si>
    <r>
      <t xml:space="preserve">Seguimiento Primera Línea de Defensa 
</t>
    </r>
    <r>
      <rPr>
        <b/>
        <u/>
        <sz val="9"/>
        <color rgb="FF000000"/>
        <rFont val="Calibri"/>
        <family val="2"/>
        <scheme val="minor"/>
      </rPr>
      <t>Segundo Cuatrimestre</t>
    </r>
  </si>
  <si>
    <r>
      <t xml:space="preserve">Seguimiento Tercera Línea de Defensa 
</t>
    </r>
    <r>
      <rPr>
        <b/>
        <u/>
        <sz val="9"/>
        <color rgb="FF000000"/>
        <rFont val="Calibri"/>
        <family val="2"/>
        <scheme val="minor"/>
      </rPr>
      <t>Segundo Cuatrimestre</t>
    </r>
  </si>
  <si>
    <r>
      <t xml:space="preserve">Seguimiento Primera Línea de Defensa 
</t>
    </r>
    <r>
      <rPr>
        <b/>
        <u/>
        <sz val="9"/>
        <color rgb="FF000000"/>
        <rFont val="Calibri"/>
        <family val="2"/>
        <scheme val="minor"/>
      </rPr>
      <t>Tercer Cuatrimestre</t>
    </r>
  </si>
  <si>
    <r>
      <t xml:space="preserve">Seguimiento Tercera Línea de Defensa 
</t>
    </r>
    <r>
      <rPr>
        <b/>
        <u/>
        <sz val="9"/>
        <color rgb="FF000000"/>
        <rFont val="Calibri"/>
        <family val="2"/>
        <scheme val="minor"/>
      </rPr>
      <t>Tercer Cuatrimestre</t>
    </r>
  </si>
  <si>
    <t>Seguimiento Segundo Cuatrimestre</t>
  </si>
  <si>
    <t>Seguimiento Tercer Cuatrimestre</t>
  </si>
  <si>
    <t>Resultados Seguimiento Plan Anticorrupción y de Atención al Ciudadano 2020</t>
  </si>
  <si>
    <t>PLAN ANTICORRUPCIÓN Y DE ATENCIÓN AL CIUDADANO 2020</t>
  </si>
  <si>
    <t>Seguimiento Primer Cuatrimestre</t>
  </si>
  <si>
    <r>
      <t xml:space="preserve">Seguimiento Primera Línea de Defensa 
</t>
    </r>
    <r>
      <rPr>
        <b/>
        <u/>
        <sz val="9"/>
        <color rgb="FF000000"/>
        <rFont val="Calibri"/>
        <family val="2"/>
        <scheme val="minor"/>
      </rPr>
      <t>Primer Cuatrimestre</t>
    </r>
  </si>
  <si>
    <r>
      <t xml:space="preserve">Seguimiento Tercera Línea de Defensa 
</t>
    </r>
    <r>
      <rPr>
        <b/>
        <u/>
        <sz val="9"/>
        <color rgb="FF000000"/>
        <rFont val="Calibri"/>
        <family val="2"/>
        <scheme val="minor"/>
      </rPr>
      <t>Primer Cuatrimestre</t>
    </r>
  </si>
  <si>
    <t>Número de Informes presentados</t>
  </si>
  <si>
    <t>Acción</t>
  </si>
  <si>
    <t xml:space="preserve"> </t>
  </si>
  <si>
    <r>
      <t>Subcomponente 4.
Normativo y Procedimental</t>
    </r>
    <r>
      <rPr>
        <sz val="10"/>
        <color rgb="FF231F20"/>
        <rFont val="Calibri"/>
        <family val="2"/>
        <scheme val="minor"/>
      </rPr>
      <t xml:space="preserve">
</t>
    </r>
  </si>
  <si>
    <t>Presupuesto asociado</t>
  </si>
  <si>
    <t>Fecha inicio</t>
  </si>
  <si>
    <t>N/A</t>
  </si>
  <si>
    <t>ANEXO 2. RACIONALIZACIÓN DE TRÁMITES</t>
  </si>
  <si>
    <t>DATOS DEL TRÁMITE / OPA</t>
  </si>
  <si>
    <t>ACCIONES DE RACIONALIZACIÓN A DESARROLLAR</t>
  </si>
  <si>
    <t>PLAN DE EJECUCIÓN</t>
  </si>
  <si>
    <t>Número ID Trámite en SUIT</t>
  </si>
  <si>
    <t>Nombre del Trámite en SUIT</t>
  </si>
  <si>
    <t>Situación actual</t>
  </si>
  <si>
    <t>Mejora por implementar</t>
  </si>
  <si>
    <t>Beneficio al ciudadano y/o entidad</t>
  </si>
  <si>
    <t>Tipo racionalización
(administrativa / tecnológica / normativa)</t>
  </si>
  <si>
    <t>Acciones racionalización</t>
  </si>
  <si>
    <t>Fecha final racionalización</t>
  </si>
  <si>
    <t>Fecha final Implementación</t>
  </si>
  <si>
    <t>Responsable</t>
  </si>
  <si>
    <t>Consulta de patentes y diseños industriales presentados en Colombia.</t>
  </si>
  <si>
    <t>La ficha del OPA se revisó en 2021</t>
  </si>
  <si>
    <t>Revisar y/o actualizar la información de la ficha en el programa SUIT, especialmente los grupos de valor y los hipervínculos.</t>
  </si>
  <si>
    <t>El ciudadano podrá consultar información actualizada</t>
  </si>
  <si>
    <t>Administrativa</t>
  </si>
  <si>
    <t>Revisar y/o actualizar la información de la ficha en el programa SUIT</t>
  </si>
  <si>
    <t>Coordinador CIGEPI</t>
  </si>
  <si>
    <t>Consulta de invenciones en dominio público</t>
  </si>
  <si>
    <t>Programa de Asistencia a Inventores (PAI)</t>
  </si>
  <si>
    <t>El calendario de reuniones del comité de Selección del PAI publicado en la página web, tiene vigencia 2021</t>
  </si>
  <si>
    <t>Publicar el calendario de reuniones del comité de Selección del PAI, para la vigencia 2022, en la página web de la entidad.</t>
  </si>
  <si>
    <t>Concesión título de patente de invención</t>
  </si>
  <si>
    <t>Las actuaciones en el SUIT,  no se encuentran en el orden lógico del trámite.</t>
  </si>
  <si>
    <t>Organizar las actuaciones de acuerdo al orden del trámite</t>
  </si>
  <si>
    <t>El ciudadano podrá consultar las actuaciones de forma organizada y de acuerdo con la lógica del trámite</t>
  </si>
  <si>
    <t>Actualización de información de la ficha en el programa SUIT</t>
  </si>
  <si>
    <t>Dirección Nuevas Creaciones</t>
  </si>
  <si>
    <t>Registro de esquema de trazado de circuitos integrados</t>
  </si>
  <si>
    <t>Registro de diseño industrial</t>
  </si>
  <si>
    <t>Concesión título de patente de modelo de utilidad</t>
  </si>
  <si>
    <t>Denuncia por el presunto incumplimiento a las disposiciones legales relacionadas con el habeas data financiero y la protección de de datos personales.</t>
  </si>
  <si>
    <t>La información del formulario web actualmente es muy genérica, lo que no permite organizar y clasificar de manera idónea las quejas ciudadas para agilizar el proceso de recepción y trámite al interior de la Delegatura para la Protección de Datos Personales.</t>
  </si>
  <si>
    <t>Actualizar información del formulario web: se debe precisar mejor información del formulario web, de tal forma que el formulario permita discriminar de manera más eficiente la información que el ciudadano hace llegar a la Delegtura para la Protección de Datos.</t>
  </si>
  <si>
    <t>Facilidad a la hora de presentar una queja y claridad en la información</t>
  </si>
  <si>
    <t>Administrativa/tecnológica</t>
  </si>
  <si>
    <t>Actualización campos del formulario web. Ubicación: Ruta del formulario: 1)Plataformas de servicios en linea. 2) Seleccionar la opción "Datos Personales". 3) Se debe diligenciar los campos obligatorios y dar clic en el botón siguiente o anterior para
desplazarse por los diferentes pasos del formulario.
Una vez se da clic en el botón enviar o finalizar, se realiza el proceso automático de
radicación el cual genera al usuario un archivo en formato pdf con la confirmación de la
radiación del trámite, adicionalmente, es remitido un correo electrónico tanto para el usuario
como para el área que realiza la evaluación del mismo.</t>
  </si>
  <si>
    <t>Delegatura para la Protección de Datos Personales y OTI</t>
  </si>
  <si>
    <t>Consultas o conceptos jurídicos</t>
  </si>
  <si>
    <t>La Oficina Asesora Jurídica cuenta con una herramienta tecnológica que facilita la búsqueda de los conceptos y pronunciamientos más destacados respecto a las consultas que eleva la ciudadanía en general, sin embargo, dicho aplicativo carece de criterios de búsqueda amigables e intuitivos, lo cual, dificulta la adecuada exploración de los documentos disponibles en la página institucional.</t>
  </si>
  <si>
    <t>Teniendo en cuenta los criterios de acceso a la información y en aras de facilitar la consulta de los pronunciamientos más importantes de la Oficina en torno a la función consultiva a su cargo, se hace necesario implementar un criterio de búsqueda basado en inteligencia artificial con el fin de facilitar las búsquedas dentro del aplicativo a través de palabras clave que permita al usuario acceder a la información de forma más sencilla sin la necesidad de incluir datos relacionados con la descripción, la materia, la fecha, entre otras.</t>
  </si>
  <si>
    <t>Facilidad para acceder a los pronunciamientos emitos por la Entidad.</t>
  </si>
  <si>
    <t>Tecnológica</t>
  </si>
  <si>
    <t>Implementar un criterio de búsqueda de conceptos a partir de palabras claves</t>
  </si>
  <si>
    <t>Oficina Asesora Jurídica - Oficina de Tecnología e Informática</t>
  </si>
  <si>
    <t>Denuncias de telecomunicaciones y televisión - Superintendencia de Industria y Comercio</t>
  </si>
  <si>
    <t>Se requiere dentro de la Política de Racionalización de Trámites, la elaboración de un cronograma que permita rediseñar el trámite en mención, bajo una estructura de lenguaje claro.</t>
  </si>
  <si>
    <t>Rediseñar el diagrama de flujo del trámite y pasarlo a una estructura de lenguaje claro, desde el análisis de la estructura actual en comparación con la política de lenguaje claro, bajo los criterios previstos en el Documento Conpes 3785 de 2013 y la Guía de Lenguaje Claro emitida por DNP</t>
  </si>
  <si>
    <t>Mayor claridad para los ciudadanos a la hora de realizar el trámite, y por ende, un uso más consciente e informado del trámite.</t>
  </si>
  <si>
    <t>Mejorar las descripciones del diagrama de flujo, bajo una estructura de lenguaje claro, de acuerdo con los criterios previstos en el Documento Conpes 3785 de 2013 y la Guía de Lenguaje Claro emitida por DNP.</t>
  </si>
  <si>
    <t>Dirección de Investigaciones de Protección de Usuarios de Servicios de Comunicaciones</t>
  </si>
  <si>
    <t>Denuncia y/o queja por posible(s) infracción(es) a las normas de protección al consumidor</t>
  </si>
  <si>
    <t>Se realizó la actualización del formulario web tanto para servicios en línea como para APP, los mismos deberán quedar disponibles y en producción para uso de la ciudadanía.</t>
  </si>
  <si>
    <t>Realizar publicación del formulario web "servicios en línea" para presentar denuncia/queja por presunta contravención a las normas de protección al consumidor.</t>
  </si>
  <si>
    <t>Facilidad para presentar denuncias y claridad en la información</t>
  </si>
  <si>
    <t>Publicación de formulario web</t>
  </si>
  <si>
    <t>Delegatura para la Protección del Consumidor, OSCAE y OTI</t>
  </si>
  <si>
    <t>Inscripción al registro de propiedad industrial</t>
  </si>
  <si>
    <t>El usuario solicita facilidad de comunicación para la solución de inconvenientes y corregir errores en la plataforma.</t>
  </si>
  <si>
    <t>Aumentar el flujo de comunicación con los agentes de atención al ciudadano incluidos aquellos canales específicos dedicados a PI, como aquellos encargados de la video llamada especializada en Propiedad Industrial. Con esto se busca la información proporcionada a los usuarios.</t>
  </si>
  <si>
    <t>Comunicación efectiva con el usuario información actualizada sobre los temas a adelantarse relativos a PI.</t>
  </si>
  <si>
    <t>Realizar sesiones de actualización sobre los tramites de PI adelantados ante la entidad dirigidas a los agentes de atención al ciudadano.</t>
  </si>
  <si>
    <t xml:space="preserve">Dirección de Signos Distintivos </t>
  </si>
  <si>
    <t>Renovación del registro de marca, lema comercial y autorización de uso de denominación de origen</t>
  </si>
  <si>
    <t>El usuario indica que, para hacer el trámite de la renovación no es clara la ruta de acceso en la plataforma de la oficina virtual SIPI y solicita facilidad de comunicación para solucionar inconvenientes.</t>
  </si>
  <si>
    <t>Consulta Clasificación Internacional de Niza</t>
  </si>
  <si>
    <t>El usuario solicita facilidad de comunicación para la solución de inconvenientes.</t>
  </si>
  <si>
    <t>Depósito de nombre o enseña comercial</t>
  </si>
  <si>
    <t>El usuario solicita corregir errores técnicos en la plataforma.</t>
  </si>
  <si>
    <t>Registro de marca de productos y servicios y lema comercial</t>
  </si>
  <si>
    <t>El usuario solicita un paso a paso para saber el procedimiento del registro marcario y mayor celeridad en los trámites y en el sistema SIPI, así mismo corregir errores técnicos en la plataforma.</t>
  </si>
  <si>
    <t>Declaración de protección de denominación de origen</t>
  </si>
  <si>
    <t>El usuario solicita asesoría personalizada ya que la información que se está brindado por la página web no es clara y completa.</t>
  </si>
  <si>
    <t>Actualización del documento técnico de denominaciones de origen y marcas colectivas y de certificación.</t>
  </si>
  <si>
    <t>El documento actualizado se encontrará publicado en la página web y por lo tanto el ciudadano podrá contar con información más técnica y actualizada sobre dicha temática.</t>
  </si>
  <si>
    <t>Actualización del documento técnico.</t>
  </si>
  <si>
    <t>Cancelación de un registro de marca, lema comercial o de autorización de uso de denominación de origen</t>
  </si>
  <si>
    <t>SICFacilita</t>
  </si>
  <si>
    <t>En cuanto al medio para acceder al trámite el 96% lo realizó en línea por la página web, el 4 % restante lo realizó de manera presencial o por la aplicación móvil. Ante la claridad de la información para realizar el trámite, teniendo en cuenta los pasos seguir o requisitos, el 79% calificaron entre excelente y bueno (42% E y 38% B), seguido de regular con un 12% y por último muy malo con el 5% y malo con el 4%. El acceso para realizar el trámite teniendo en cuenta si fue fácil y adecuado tuvo como resultado que para el 82% lo fue mientras que para el 18% no lo fue</t>
  </si>
  <si>
    <t>Describir con mayor detallle el trámite, en la página web, lo anterior de acuerdo a los comentarios de la encuesta de percepción.</t>
  </si>
  <si>
    <t xml:space="preserve">Mayor información para el ciudadano </t>
  </si>
  <si>
    <t>Coordinadora de Atención al Ciudadano</t>
  </si>
  <si>
    <t>Capacitaciones en temas de la Superintendencia de Industria y Comercio</t>
  </si>
  <si>
    <t>La expedición de las Certificaciones de Asistencia no se realiza dentro del tiempo definido correspondiente a 5
día(s) hábil.</t>
  </si>
  <si>
    <t>Expedición oportuna de las Certificaciones.</t>
  </si>
  <si>
    <t>La Certificación de las capacitaciones en temas misionales, constituye la constancia de la "Participación ciudadana" y la Certificación en PI permite el acceso a los descuentos en los trámites de registro de marca y patentabilidad.</t>
  </si>
  <si>
    <t>Tecnológica.</t>
  </si>
  <si>
    <t xml:space="preserve">Que la SIC optimice los tiempos para la expedición de las Certificaciones. </t>
  </si>
  <si>
    <t>Grupo de Formación</t>
  </si>
  <si>
    <t>Denuncias por posibles violaciones a las normas de protección al usuario y/o suscriptor de servicios de comunicaciones incluyendo televisión y postales</t>
  </si>
  <si>
    <t xml:space="preserve">Se requiere más disponibilidad y lenguaje claro en la información contenida en la página web </t>
  </si>
  <si>
    <t xml:space="preserve">Actualizar la información del trámite </t>
  </si>
  <si>
    <t xml:space="preserve">Claridad y disponibilidad de la información </t>
  </si>
  <si>
    <t xml:space="preserve">Mejorar la descripción </t>
  </si>
  <si>
    <t>30/11/2021</t>
  </si>
  <si>
    <t>Delegatura para la Protección del Consumidor y OSCAE</t>
  </si>
  <si>
    <t>Se debe precisar información del formulario web</t>
  </si>
  <si>
    <t>Actualizar información del formulario web</t>
  </si>
  <si>
    <t>Claridad en la información</t>
  </si>
  <si>
    <t>Actualización campos del formulario web</t>
  </si>
  <si>
    <t>11-30-2021</t>
  </si>
  <si>
    <t>Delegatura para la Protección del Consumidor y OTI</t>
  </si>
  <si>
    <r>
      <rPr>
        <b/>
        <sz val="24"/>
        <color theme="1"/>
        <rFont val="Calibri"/>
        <family val="2"/>
        <scheme val="minor"/>
      </rPr>
      <t>PLAN ANTICORRUPCIÓN Y ATENCIÓN AL CIUDADANO - PAAC 2022</t>
    </r>
    <r>
      <rPr>
        <b/>
        <sz val="20"/>
        <color theme="1"/>
        <rFont val="Calibri"/>
        <family val="2"/>
        <scheme val="minor"/>
      </rPr>
      <t xml:space="preserve">
 ANEXO 2. Trámites a Racionalizar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</si>
</sst>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_-&quot;$&quot;* #,##0.00_-;\-&quot;$&quot;* #,##0.00_-;_-&quot;$&quot;* &quot;-&quot;??_-;_-@_-"/>
    <numFmt numFmtId="165" formatCode="_-* #,##0.00\ &quot;€&quot;_-;\-* #,##0.00\ &quot;€&quot;_-;_-* &quot;-&quot;??\ &quot;€&quot;_-;_-@_-"/>
    <numFmt numFmtId="166" formatCode="_-* #,##0.00\ _€_-;\-* #,##0.00\ _€_-;_-* &quot;-&quot;??\ _€_-;_-@_-"/>
    <numFmt numFmtId="167" formatCode="_(&quot;$&quot;\ * #,##0.00_);_(&quot;$&quot;\ * \(#,##0.00\);_(&quot;$&quot;\ * &quot;-&quot;??_);_(@_)"/>
    <numFmt numFmtId="168" formatCode="_(* #,##0.00_);_(* \(#,##0.00\);_(* &quot;-&quot;??_);_(@_)"/>
    <numFmt numFmtId="169" formatCode="0.0%"/>
  </numFmts>
  <fonts count="55" x14ac:knownFonts="1">
    <font>
      <sz val="11"/>
      <color theme="1"/>
      <name val="Calibri"/>
      <family val="2"/>
      <scheme val="minor"/>
    </font>
    <font>
      <b/>
      <sz val="11"/>
      <color theme="1"/>
      <name val="Calibri"/>
      <family val="2"/>
      <scheme val="minor"/>
    </font>
    <font>
      <sz val="10"/>
      <color rgb="FF000000"/>
      <name val="Times New Roman"/>
      <family val="1"/>
    </font>
    <font>
      <sz val="10"/>
      <color rgb="FF000000"/>
      <name val="Arial"/>
      <family val="2"/>
    </font>
    <font>
      <b/>
      <sz val="10"/>
      <color rgb="FF000000"/>
      <name val="Arial"/>
      <family val="2"/>
    </font>
    <font>
      <u/>
      <sz val="11"/>
      <color theme="10"/>
      <name val="Calibri"/>
      <family val="2"/>
      <scheme val="minor"/>
    </font>
    <font>
      <b/>
      <sz val="12"/>
      <color rgb="FF000000"/>
      <name val="Arial"/>
      <family val="2"/>
    </font>
    <font>
      <sz val="9"/>
      <color theme="1"/>
      <name val="Calibri"/>
      <family val="2"/>
      <scheme val="minor"/>
    </font>
    <font>
      <b/>
      <sz val="9"/>
      <color theme="1"/>
      <name val="Calibri"/>
      <family val="2"/>
      <scheme val="minor"/>
    </font>
    <font>
      <sz val="9"/>
      <name val="Calibri"/>
      <family val="2"/>
      <scheme val="minor"/>
    </font>
    <font>
      <b/>
      <sz val="9"/>
      <color rgb="FF231F20"/>
      <name val="Calibri"/>
      <family val="2"/>
      <scheme val="minor"/>
    </font>
    <font>
      <sz val="9"/>
      <color rgb="FF000000"/>
      <name val="Calibri"/>
      <family val="2"/>
      <scheme val="minor"/>
    </font>
    <font>
      <b/>
      <sz val="9"/>
      <color rgb="FF000000"/>
      <name val="Calibri"/>
      <family val="2"/>
      <scheme val="minor"/>
    </font>
    <font>
      <sz val="8"/>
      <color rgb="FF000000"/>
      <name val="Arial"/>
      <family val="2"/>
    </font>
    <font>
      <b/>
      <sz val="8"/>
      <color rgb="FF000000"/>
      <name val="Arial"/>
      <family val="2"/>
    </font>
    <font>
      <b/>
      <u/>
      <sz val="8"/>
      <color theme="10"/>
      <name val="Arial"/>
      <family val="2"/>
    </font>
    <font>
      <b/>
      <sz val="8"/>
      <color theme="1"/>
      <name val="Arial"/>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8"/>
      <color theme="3"/>
      <name val="Cambria"/>
      <family val="2"/>
      <scheme val="major"/>
    </font>
    <font>
      <sz val="11"/>
      <color rgb="FF000000"/>
      <name val="Calibri"/>
      <family val="2"/>
      <scheme val="minor"/>
    </font>
    <font>
      <sz val="11"/>
      <color rgb="FF000000"/>
      <name val="Calibri"/>
      <family val="2"/>
    </font>
    <font>
      <sz val="8"/>
      <color theme="1"/>
      <name val="Arial"/>
      <family val="2"/>
    </font>
    <font>
      <b/>
      <sz val="11"/>
      <color rgb="FFFF0000"/>
      <name val="Calibri"/>
      <family val="2"/>
      <scheme val="minor"/>
    </font>
    <font>
      <b/>
      <u/>
      <sz val="9"/>
      <color rgb="FF000000"/>
      <name val="Calibri"/>
      <family val="2"/>
      <scheme val="minor"/>
    </font>
    <font>
      <b/>
      <sz val="10"/>
      <color theme="1"/>
      <name val="Calibri"/>
      <family val="2"/>
      <scheme val="minor"/>
    </font>
    <font>
      <sz val="10"/>
      <color theme="1"/>
      <name val="Calibri"/>
      <family val="2"/>
      <scheme val="minor"/>
    </font>
    <font>
      <sz val="10"/>
      <name val="Calibri"/>
      <family val="2"/>
      <scheme val="minor"/>
    </font>
    <font>
      <b/>
      <sz val="10"/>
      <color rgb="FF231F20"/>
      <name val="Calibri"/>
      <family val="2"/>
      <scheme val="minor"/>
    </font>
    <font>
      <sz val="10"/>
      <color rgb="FF231F20"/>
      <name val="Calibri"/>
      <family val="2"/>
      <scheme val="minor"/>
    </font>
    <font>
      <b/>
      <sz val="12"/>
      <color theme="0"/>
      <name val="Arial"/>
      <family val="2"/>
    </font>
    <font>
      <b/>
      <sz val="14"/>
      <color theme="1"/>
      <name val="Arial Black"/>
      <family val="2"/>
    </font>
    <font>
      <b/>
      <sz val="20"/>
      <color theme="1"/>
      <name val="Calibri"/>
      <family val="2"/>
      <scheme val="minor"/>
    </font>
    <font>
      <b/>
      <sz val="24"/>
      <color theme="1"/>
      <name val="Calibri"/>
      <family val="2"/>
      <scheme val="minor"/>
    </font>
    <font>
      <b/>
      <sz val="12"/>
      <name val="Arial"/>
      <family val="2"/>
    </font>
    <font>
      <b/>
      <sz val="11"/>
      <name val="Arial"/>
      <family val="2"/>
    </font>
    <font>
      <sz val="11"/>
      <color theme="1"/>
      <name val="Arial"/>
      <family val="2"/>
    </font>
    <font>
      <sz val="11"/>
      <name val="Arial"/>
      <family val="2"/>
    </font>
    <font>
      <sz val="11"/>
      <color rgb="FF000000"/>
      <name val="Arial"/>
      <family val="2"/>
    </font>
    <font>
      <sz val="12"/>
      <color theme="1"/>
      <name val="Arial"/>
      <family val="2"/>
    </font>
    <font>
      <sz val="12"/>
      <name val="Arial"/>
      <family val="2"/>
    </font>
  </fonts>
  <fills count="46">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FFFF"/>
      </patternFill>
    </fill>
    <fill>
      <patternFill patternType="solid">
        <fgColor theme="6" tint="0.59999389629810485"/>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39997558519241921"/>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0" tint="-0.249977111117893"/>
        <bgColor indexed="64"/>
      </patternFill>
    </fill>
  </fills>
  <borders count="4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medium">
        <color indexed="64"/>
      </top>
      <bottom/>
      <diagonal/>
    </border>
    <border>
      <left/>
      <right style="thin">
        <color indexed="64"/>
      </right>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theme="3"/>
      </left>
      <right style="hair">
        <color theme="3"/>
      </right>
      <top style="hair">
        <color theme="3"/>
      </top>
      <bottom style="hair">
        <color theme="3"/>
      </bottom>
      <diagonal/>
    </border>
    <border>
      <left style="hair">
        <color auto="1"/>
      </left>
      <right/>
      <top/>
      <bottom/>
      <diagonal/>
    </border>
    <border>
      <left/>
      <right/>
      <top style="hair">
        <color auto="1"/>
      </top>
      <bottom/>
      <diagonal/>
    </border>
    <border>
      <left/>
      <right style="hair">
        <color theme="3"/>
      </right>
      <top style="hair">
        <color theme="3"/>
      </top>
      <bottom style="hair">
        <color theme="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hair">
        <color auto="1"/>
      </left>
      <right/>
      <top/>
      <bottom style="medium">
        <color indexed="64"/>
      </bottom>
      <diagonal/>
    </border>
    <border>
      <left style="medium">
        <color indexed="64"/>
      </left>
      <right/>
      <top style="medium">
        <color indexed="64"/>
      </top>
      <bottom style="hair">
        <color auto="1"/>
      </bottom>
      <diagonal/>
    </border>
    <border>
      <left/>
      <right style="medium">
        <color indexed="64"/>
      </right>
      <top style="medium">
        <color indexed="64"/>
      </top>
      <bottom style="hair">
        <color auto="1"/>
      </bottom>
      <diagonal/>
    </border>
    <border>
      <left/>
      <right/>
      <top style="medium">
        <color indexed="64"/>
      </top>
      <bottom style="hair">
        <color auto="1"/>
      </bottom>
      <diagonal/>
    </border>
    <border>
      <left style="medium">
        <color indexed="64"/>
      </left>
      <right style="hair">
        <color auto="1"/>
      </right>
      <top style="hair">
        <color auto="1"/>
      </top>
      <bottom/>
      <diagonal/>
    </border>
    <border>
      <left style="hair">
        <color auto="1"/>
      </left>
      <right style="medium">
        <color indexed="64"/>
      </right>
      <top style="hair">
        <color auto="1"/>
      </top>
      <bottom/>
      <diagonal/>
    </border>
    <border>
      <left style="hair">
        <color auto="1"/>
      </left>
      <right style="hair">
        <color auto="1"/>
      </right>
      <top style="hair">
        <color auto="1"/>
      </top>
      <bottom/>
      <diagonal/>
    </border>
  </borders>
  <cellStyleXfs count="83">
    <xf numFmtId="0" fontId="0" fillId="0" borderId="0"/>
    <xf numFmtId="0" fontId="2" fillId="0" borderId="0"/>
    <xf numFmtId="0" fontId="5" fillId="0" borderId="0" applyNumberFormat="0" applyFill="0" applyBorder="0" applyAlignment="0" applyProtection="0"/>
    <xf numFmtId="0" fontId="18" fillId="0" borderId="18" applyNumberFormat="0" applyFill="0" applyAlignment="0" applyProtection="0"/>
    <xf numFmtId="0" fontId="19" fillId="0" borderId="19" applyNumberFormat="0" applyFill="0" applyAlignment="0" applyProtection="0"/>
    <xf numFmtId="0" fontId="20" fillId="0" borderId="20" applyNumberFormat="0" applyFill="0" applyAlignment="0" applyProtection="0"/>
    <xf numFmtId="0" fontId="20" fillId="0" borderId="0" applyNumberFormat="0" applyFill="0" applyBorder="0" applyAlignment="0" applyProtection="0"/>
    <xf numFmtId="0" fontId="21" fillId="10" borderId="0" applyNumberFormat="0" applyBorder="0" applyAlignment="0" applyProtection="0"/>
    <xf numFmtId="0" fontId="22" fillId="11" borderId="0" applyNumberFormat="0" applyBorder="0" applyAlignment="0" applyProtection="0"/>
    <xf numFmtId="0" fontId="23" fillId="12" borderId="0" applyNumberFormat="0" applyBorder="0" applyAlignment="0" applyProtection="0"/>
    <xf numFmtId="0" fontId="24" fillId="13" borderId="21" applyNumberFormat="0" applyAlignment="0" applyProtection="0"/>
    <xf numFmtId="0" fontId="25" fillId="14" borderId="22" applyNumberFormat="0" applyAlignment="0" applyProtection="0"/>
    <xf numFmtId="0" fontId="26" fillId="14" borderId="21" applyNumberFormat="0" applyAlignment="0" applyProtection="0"/>
    <xf numFmtId="0" fontId="27" fillId="0" borderId="23" applyNumberFormat="0" applyFill="0" applyAlignment="0" applyProtection="0"/>
    <xf numFmtId="0" fontId="28" fillId="15" borderId="24"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1" fillId="0" borderId="26" applyNumberFormat="0" applyFill="0" applyAlignment="0" applyProtection="0"/>
    <xf numFmtId="0" fontId="31"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31" fillId="20" borderId="0" applyNumberFormat="0" applyBorder="0" applyAlignment="0" applyProtection="0"/>
    <xf numFmtId="0" fontId="31"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17" fillId="34" borderId="0" applyNumberFormat="0" applyBorder="0" applyAlignment="0" applyProtection="0"/>
    <xf numFmtId="0" fontId="17" fillId="35" borderId="0" applyNumberFormat="0" applyBorder="0" applyAlignment="0" applyProtection="0"/>
    <xf numFmtId="0" fontId="31" fillId="36" borderId="0" applyNumberFormat="0" applyBorder="0" applyAlignment="0" applyProtection="0"/>
    <xf numFmtId="0" fontId="31" fillId="37" borderId="0" applyNumberFormat="0" applyBorder="0" applyAlignment="0" applyProtection="0"/>
    <xf numFmtId="0" fontId="17" fillId="38" borderId="0" applyNumberFormat="0" applyBorder="0" applyAlignment="0" applyProtection="0"/>
    <xf numFmtId="0" fontId="17" fillId="39" borderId="0" applyNumberFormat="0" applyBorder="0" applyAlignment="0" applyProtection="0"/>
    <xf numFmtId="0" fontId="31" fillId="40" borderId="0" applyNumberFormat="0" applyBorder="0" applyAlignment="0" applyProtection="0"/>
    <xf numFmtId="168" fontId="17" fillId="0" borderId="0" applyFont="0" applyFill="0" applyBorder="0" applyAlignment="0" applyProtection="0"/>
    <xf numFmtId="0" fontId="32" fillId="0" borderId="0"/>
    <xf numFmtId="0" fontId="32" fillId="0" borderId="0"/>
    <xf numFmtId="168" fontId="32" fillId="0" borderId="0" applyFont="0" applyFill="0" applyBorder="0" applyAlignment="0" applyProtection="0"/>
    <xf numFmtId="168" fontId="32" fillId="0" borderId="0" applyFont="0" applyFill="0" applyBorder="0" applyAlignment="0" applyProtection="0"/>
    <xf numFmtId="168" fontId="32" fillId="0" borderId="0" applyFont="0" applyFill="0" applyBorder="0" applyAlignment="0" applyProtection="0"/>
    <xf numFmtId="43" fontId="34" fillId="0" borderId="0" applyFont="0" applyFill="0" applyBorder="0" applyAlignment="0" applyProtection="0"/>
    <xf numFmtId="0" fontId="34" fillId="0" borderId="0"/>
    <xf numFmtId="0" fontId="17" fillId="0" borderId="0"/>
    <xf numFmtId="0" fontId="32" fillId="0" borderId="0"/>
    <xf numFmtId="9" fontId="32" fillId="0" borderId="0" applyFont="0" applyFill="0" applyBorder="0" applyAlignment="0" applyProtection="0"/>
    <xf numFmtId="168" fontId="34" fillId="0" borderId="0" applyFont="0" applyFill="0" applyBorder="0" applyAlignment="0" applyProtection="0"/>
    <xf numFmtId="165"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0" fontId="34" fillId="0" borderId="0"/>
    <xf numFmtId="43" fontId="17" fillId="0" borderId="0" applyFont="0" applyFill="0" applyBorder="0" applyAlignment="0" applyProtection="0"/>
    <xf numFmtId="164" fontId="17" fillId="0" borderId="0" applyFont="0" applyFill="0" applyBorder="0" applyAlignment="0" applyProtection="0"/>
    <xf numFmtId="37" fontId="32" fillId="0" borderId="0"/>
    <xf numFmtId="41" fontId="17" fillId="0" borderId="0" applyFont="0" applyFill="0" applyBorder="0" applyAlignment="0" applyProtection="0"/>
    <xf numFmtId="0" fontId="35" fillId="0" borderId="0"/>
    <xf numFmtId="0" fontId="32" fillId="0" borderId="0"/>
    <xf numFmtId="0" fontId="17" fillId="0" borderId="0"/>
    <xf numFmtId="168" fontId="32" fillId="0" borderId="0" applyFont="0" applyFill="0" applyBorder="0" applyAlignment="0" applyProtection="0"/>
    <xf numFmtId="0" fontId="33" fillId="0" borderId="0" applyNumberFormat="0" applyFill="0" applyBorder="0" applyAlignment="0" applyProtection="0"/>
    <xf numFmtId="168" fontId="17" fillId="0" borderId="0" applyFont="0" applyFill="0" applyBorder="0" applyAlignment="0" applyProtection="0"/>
    <xf numFmtId="9" fontId="17" fillId="0" borderId="0" applyFont="0" applyFill="0" applyBorder="0" applyAlignment="0" applyProtection="0"/>
    <xf numFmtId="167"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34" fillId="0" borderId="0" applyFont="0" applyFill="0" applyBorder="0" applyAlignment="0" applyProtection="0"/>
    <xf numFmtId="9" fontId="34" fillId="0" borderId="0" applyFont="0" applyFill="0" applyBorder="0" applyAlignment="0" applyProtection="0"/>
    <xf numFmtId="0" fontId="17" fillId="0" borderId="0"/>
    <xf numFmtId="168" fontId="17" fillId="0" borderId="0" applyFont="0" applyFill="0" applyBorder="0" applyAlignment="0" applyProtection="0"/>
    <xf numFmtId="0" fontId="32" fillId="0" borderId="0"/>
    <xf numFmtId="0" fontId="17" fillId="0" borderId="0"/>
    <xf numFmtId="9" fontId="17" fillId="0" borderId="0" applyFont="0" applyFill="0" applyBorder="0" applyAlignment="0" applyProtection="0"/>
    <xf numFmtId="0" fontId="17" fillId="16" borderId="25" applyNumberFormat="0" applyFont="0" applyAlignment="0" applyProtection="0"/>
    <xf numFmtId="41" fontId="17" fillId="0" borderId="0" applyFont="0" applyFill="0" applyBorder="0" applyAlignment="0" applyProtection="0"/>
    <xf numFmtId="9" fontId="17" fillId="0" borderId="0" applyFont="0" applyFill="0" applyBorder="0" applyAlignment="0" applyProtection="0"/>
    <xf numFmtId="0" fontId="32" fillId="0" borderId="0"/>
  </cellStyleXfs>
  <cellXfs count="163">
    <xf numFmtId="0" fontId="0" fillId="0" borderId="0" xfId="0"/>
    <xf numFmtId="0" fontId="0" fillId="0" borderId="2" xfId="0" applyBorder="1"/>
    <xf numFmtId="0" fontId="3" fillId="5" borderId="4" xfId="1" applyFont="1" applyFill="1" applyBorder="1" applyAlignment="1">
      <alignment horizontal="left" vertical="top"/>
    </xf>
    <xf numFmtId="0" fontId="4" fillId="5" borderId="4" xfId="1" applyFont="1" applyFill="1" applyBorder="1" applyAlignment="1">
      <alignment horizontal="center" vertical="center"/>
    </xf>
    <xf numFmtId="0" fontId="3" fillId="5" borderId="3" xfId="1" applyFont="1" applyFill="1" applyBorder="1" applyAlignment="1">
      <alignment horizontal="left" vertical="top"/>
    </xf>
    <xf numFmtId="0" fontId="3" fillId="5" borderId="10" xfId="1" applyFont="1" applyFill="1" applyBorder="1" applyAlignment="1">
      <alignment horizontal="left" vertical="top"/>
    </xf>
    <xf numFmtId="0" fontId="3" fillId="5" borderId="0" xfId="1" applyFont="1" applyFill="1" applyAlignment="1">
      <alignment horizontal="left" vertical="top"/>
    </xf>
    <xf numFmtId="0" fontId="13" fillId="5" borderId="4" xfId="1" applyFont="1" applyFill="1" applyBorder="1" applyAlignment="1">
      <alignment horizontal="left" vertical="top"/>
    </xf>
    <xf numFmtId="0" fontId="13" fillId="5" borderId="0" xfId="1" applyFont="1" applyFill="1" applyAlignment="1">
      <alignment horizontal="left" vertical="top"/>
    </xf>
    <xf numFmtId="0" fontId="14" fillId="2" borderId="12" xfId="1" applyFont="1" applyFill="1" applyBorder="1" applyAlignment="1">
      <alignment horizontal="left" vertical="center" wrapText="1"/>
    </xf>
    <xf numFmtId="0" fontId="14" fillId="5" borderId="12" xfId="1" applyFont="1" applyFill="1" applyBorder="1" applyAlignment="1">
      <alignment horizontal="center" vertical="center" wrapText="1"/>
    </xf>
    <xf numFmtId="0" fontId="14" fillId="5" borderId="4" xfId="1" applyFont="1" applyFill="1" applyBorder="1" applyAlignment="1">
      <alignment horizontal="left" vertical="top"/>
    </xf>
    <xf numFmtId="0" fontId="14" fillId="5" borderId="0" xfId="1" applyFont="1" applyFill="1" applyAlignment="1">
      <alignment horizontal="left" vertical="top"/>
    </xf>
    <xf numFmtId="0" fontId="15" fillId="2" borderId="12" xfId="2" applyFont="1" applyFill="1" applyBorder="1" applyAlignment="1">
      <alignment horizontal="left" vertical="top"/>
    </xf>
    <xf numFmtId="9" fontId="13" fillId="5" borderId="13" xfId="1" applyNumberFormat="1" applyFont="1" applyFill="1" applyBorder="1" applyAlignment="1">
      <alignment horizontal="center" vertical="center"/>
    </xf>
    <xf numFmtId="0" fontId="16" fillId="9" borderId="14" xfId="0" applyFont="1" applyFill="1" applyBorder="1" applyAlignment="1">
      <alignment horizontal="center" vertical="center" wrapText="1"/>
    </xf>
    <xf numFmtId="0" fontId="14" fillId="5" borderId="12" xfId="1" applyFont="1" applyFill="1" applyBorder="1" applyAlignment="1">
      <alignment horizontal="left" vertical="top"/>
    </xf>
    <xf numFmtId="0" fontId="13" fillId="5" borderId="13" xfId="1" applyFont="1" applyFill="1" applyBorder="1" applyAlignment="1">
      <alignment horizontal="center" vertical="center"/>
    </xf>
    <xf numFmtId="0" fontId="14" fillId="5" borderId="15" xfId="1" applyFont="1" applyFill="1" applyBorder="1" applyAlignment="1">
      <alignment vertical="center"/>
    </xf>
    <xf numFmtId="0" fontId="15" fillId="5" borderId="12" xfId="2" applyFont="1" applyFill="1" applyBorder="1" applyAlignment="1">
      <alignment horizontal="left" vertical="top"/>
    </xf>
    <xf numFmtId="0" fontId="14" fillId="5" borderId="14" xfId="1" applyFont="1" applyFill="1" applyBorder="1" applyAlignment="1">
      <alignment vertical="center"/>
    </xf>
    <xf numFmtId="0" fontId="15" fillId="5" borderId="4" xfId="2" applyFont="1" applyFill="1" applyBorder="1" applyAlignment="1">
      <alignment horizontal="left" vertical="top"/>
    </xf>
    <xf numFmtId="9" fontId="14" fillId="5" borderId="16" xfId="1" applyNumberFormat="1" applyFont="1" applyFill="1" applyBorder="1" applyAlignment="1">
      <alignment horizontal="center" vertical="center"/>
    </xf>
    <xf numFmtId="9" fontId="14" fillId="5" borderId="0" xfId="1" applyNumberFormat="1" applyFont="1" applyFill="1" applyAlignment="1">
      <alignment horizontal="center" vertical="center"/>
    </xf>
    <xf numFmtId="9" fontId="14" fillId="2" borderId="17" xfId="1" applyNumberFormat="1" applyFont="1" applyFill="1" applyBorder="1" applyAlignment="1">
      <alignment horizontal="center" vertical="top"/>
    </xf>
    <xf numFmtId="0" fontId="6" fillId="5" borderId="0" xfId="1" applyFont="1" applyFill="1" applyAlignment="1">
      <alignment vertical="center" wrapText="1"/>
    </xf>
    <xf numFmtId="0" fontId="0" fillId="0" borderId="27" xfId="0" applyBorder="1" applyAlignment="1">
      <alignment horizontal="center"/>
    </xf>
    <xf numFmtId="0" fontId="0" fillId="0" borderId="2" xfId="0" applyBorder="1" applyAlignment="1">
      <alignment wrapText="1"/>
    </xf>
    <xf numFmtId="0" fontId="0" fillId="2" borderId="2" xfId="0" applyFill="1" applyBorder="1" applyAlignment="1">
      <alignment wrapText="1"/>
    </xf>
    <xf numFmtId="0" fontId="1" fillId="2" borderId="2" xfId="0" applyFont="1" applyFill="1" applyBorder="1" applyAlignment="1">
      <alignment horizontal="center" vertical="center" wrapText="1"/>
    </xf>
    <xf numFmtId="0" fontId="0" fillId="0" borderId="2" xfId="0" applyBorder="1" applyAlignment="1">
      <alignment horizontal="center"/>
    </xf>
    <xf numFmtId="9" fontId="0" fillId="0" borderId="2" xfId="0" applyNumberFormat="1" applyBorder="1"/>
    <xf numFmtId="41" fontId="0" fillId="0" borderId="2" xfId="80" applyFont="1" applyBorder="1"/>
    <xf numFmtId="41" fontId="0" fillId="0" borderId="0" xfId="0" applyNumberFormat="1"/>
    <xf numFmtId="41" fontId="1" fillId="0" borderId="0" xfId="0" applyNumberFormat="1" applyFont="1"/>
    <xf numFmtId="0" fontId="1" fillId="2" borderId="9" xfId="0" applyFont="1" applyFill="1" applyBorder="1" applyAlignment="1">
      <alignment wrapText="1"/>
    </xf>
    <xf numFmtId="0" fontId="36" fillId="2" borderId="12" xfId="0" applyFont="1" applyFill="1" applyBorder="1" applyAlignment="1">
      <alignment horizontal="center" vertical="center"/>
    </xf>
    <xf numFmtId="0" fontId="16" fillId="7" borderId="12" xfId="0" applyFont="1" applyFill="1" applyBorder="1" applyAlignment="1">
      <alignment horizontal="center" vertical="center" wrapText="1"/>
    </xf>
    <xf numFmtId="0" fontId="16" fillId="8" borderId="12" xfId="0" applyFont="1" applyFill="1" applyBorder="1" applyAlignment="1">
      <alignment horizontal="center" vertical="center" wrapText="1"/>
    </xf>
    <xf numFmtId="0" fontId="16" fillId="9" borderId="12" xfId="0" applyFont="1" applyFill="1" applyBorder="1" applyAlignment="1">
      <alignment horizontal="center" vertical="center" wrapText="1"/>
    </xf>
    <xf numFmtId="0" fontId="0" fillId="0" borderId="1" xfId="0" applyBorder="1" applyAlignment="1">
      <alignment horizontal="left" vertical="center"/>
    </xf>
    <xf numFmtId="0" fontId="1" fillId="0" borderId="5" xfId="0" applyFont="1" applyBorder="1" applyAlignment="1">
      <alignment horizontal="center" vertical="center"/>
    </xf>
    <xf numFmtId="0" fontId="1" fillId="42" borderId="2" xfId="0" applyFont="1" applyFill="1" applyBorder="1" applyAlignment="1">
      <alignment horizontal="center" vertical="center" wrapText="1"/>
    </xf>
    <xf numFmtId="0" fontId="1" fillId="0" borderId="30" xfId="0" applyFont="1" applyBorder="1" applyAlignment="1">
      <alignment horizontal="center" vertical="center"/>
    </xf>
    <xf numFmtId="0" fontId="4" fillId="5" borderId="0" xfId="1" applyFont="1" applyFill="1" applyAlignment="1">
      <alignment horizontal="center" vertical="center"/>
    </xf>
    <xf numFmtId="41" fontId="0" fillId="2" borderId="2" xfId="80" applyFont="1" applyFill="1" applyBorder="1"/>
    <xf numFmtId="0" fontId="1" fillId="3" borderId="2" xfId="0" applyFont="1" applyFill="1" applyBorder="1"/>
    <xf numFmtId="41" fontId="1" fillId="3" borderId="2" xfId="0" applyNumberFormat="1" applyFont="1" applyFill="1" applyBorder="1"/>
    <xf numFmtId="0" fontId="1" fillId="4" borderId="2" xfId="0" applyFont="1" applyFill="1" applyBorder="1"/>
    <xf numFmtId="41" fontId="1" fillId="4" borderId="2" xfId="0" applyNumberFormat="1" applyFont="1" applyFill="1" applyBorder="1"/>
    <xf numFmtId="0" fontId="1" fillId="3" borderId="2" xfId="0" applyFont="1" applyFill="1" applyBorder="1" applyAlignment="1">
      <alignment horizontal="center" vertical="center" wrapText="1"/>
    </xf>
    <xf numFmtId="0" fontId="1" fillId="42" borderId="2" xfId="0" applyFont="1" applyFill="1" applyBorder="1"/>
    <xf numFmtId="41" fontId="1" fillId="42" borderId="2" xfId="0" applyNumberFormat="1" applyFont="1" applyFill="1" applyBorder="1"/>
    <xf numFmtId="169" fontId="1" fillId="0" borderId="0" xfId="0" applyNumberFormat="1" applyFont="1"/>
    <xf numFmtId="9" fontId="0" fillId="2" borderId="2" xfId="0" applyNumberFormat="1" applyFill="1" applyBorder="1"/>
    <xf numFmtId="9" fontId="28" fillId="7" borderId="2" xfId="0" applyNumberFormat="1" applyFont="1" applyFill="1" applyBorder="1"/>
    <xf numFmtId="0" fontId="0" fillId="43" borderId="2" xfId="0" applyFill="1" applyBorder="1" applyAlignment="1">
      <alignment wrapText="1"/>
    </xf>
    <xf numFmtId="0" fontId="1" fillId="43" borderId="2" xfId="0" applyFont="1" applyFill="1" applyBorder="1" applyAlignment="1">
      <alignment wrapText="1"/>
    </xf>
    <xf numFmtId="0" fontId="7" fillId="0" borderId="0" xfId="0" applyFont="1" applyProtection="1">
      <protection locked="0"/>
    </xf>
    <xf numFmtId="0" fontId="11" fillId="5" borderId="0" xfId="1" applyFont="1" applyFill="1" applyAlignment="1" applyProtection="1">
      <alignment horizontal="left" vertical="top"/>
      <protection locked="0"/>
    </xf>
    <xf numFmtId="0" fontId="7" fillId="2" borderId="0" xfId="0" applyFont="1" applyFill="1" applyProtection="1">
      <protection locked="0"/>
    </xf>
    <xf numFmtId="0" fontId="8" fillId="2" borderId="2" xfId="0" applyFont="1" applyFill="1" applyBorder="1" applyAlignment="1">
      <alignment horizontal="center" vertical="center" wrapText="1"/>
    </xf>
    <xf numFmtId="0" fontId="7" fillId="0" borderId="2" xfId="0" applyFont="1" applyBorder="1" applyAlignment="1">
      <alignment horizontal="justify" vertical="center" wrapText="1"/>
    </xf>
    <xf numFmtId="9" fontId="7" fillId="0" borderId="2" xfId="0" applyNumberFormat="1" applyFont="1" applyBorder="1" applyAlignment="1">
      <alignment horizontal="center" vertical="center"/>
    </xf>
    <xf numFmtId="0" fontId="7" fillId="2" borderId="0" xfId="0" applyFont="1" applyFill="1"/>
    <xf numFmtId="9" fontId="7" fillId="2" borderId="0" xfId="81" applyFont="1" applyFill="1" applyProtection="1"/>
    <xf numFmtId="9" fontId="7" fillId="0" borderId="2" xfId="0" applyNumberFormat="1" applyFont="1" applyBorder="1" applyAlignment="1">
      <alignment horizontal="center" vertical="center" wrapText="1"/>
    </xf>
    <xf numFmtId="0" fontId="7" fillId="0" borderId="2" xfId="0" applyFont="1" applyBorder="1" applyProtection="1">
      <protection locked="0"/>
    </xf>
    <xf numFmtId="0" fontId="7" fillId="2" borderId="0" xfId="0" applyFont="1" applyFill="1" applyAlignment="1" applyProtection="1">
      <alignment horizontal="left" vertical="center"/>
      <protection locked="0"/>
    </xf>
    <xf numFmtId="0" fontId="9" fillId="2" borderId="0" xfId="0" applyFont="1" applyFill="1" applyAlignment="1" applyProtection="1">
      <alignment horizontal="left" vertical="center"/>
      <protection locked="0"/>
    </xf>
    <xf numFmtId="0" fontId="9" fillId="2" borderId="0" xfId="0" applyFont="1" applyFill="1" applyAlignment="1" applyProtection="1">
      <alignment horizontal="left" vertical="center" wrapText="1"/>
      <protection locked="0"/>
    </xf>
    <xf numFmtId="0" fontId="9" fillId="2" borderId="0" xfId="0" applyFont="1" applyFill="1" applyProtection="1">
      <protection locked="0"/>
    </xf>
    <xf numFmtId="0" fontId="39" fillId="2" borderId="2" xfId="0" applyFont="1" applyFill="1" applyBorder="1" applyAlignment="1">
      <alignment horizontal="center" vertical="center"/>
    </xf>
    <xf numFmtId="0" fontId="41" fillId="0" borderId="2" xfId="0" applyFont="1" applyBorder="1" applyAlignment="1">
      <alignment horizontal="left" vertical="center" wrapText="1"/>
    </xf>
    <xf numFmtId="0" fontId="39" fillId="2" borderId="2" xfId="0" applyFont="1" applyFill="1" applyBorder="1" applyAlignment="1">
      <alignment horizontal="center" vertical="center" wrapText="1"/>
    </xf>
    <xf numFmtId="14" fontId="41" fillId="0" borderId="2" xfId="0" applyNumberFormat="1" applyFont="1" applyBorder="1" applyAlignment="1">
      <alignment horizontal="left" vertical="center" wrapText="1"/>
    </xf>
    <xf numFmtId="9" fontId="40" fillId="0" borderId="2" xfId="0" applyNumberFormat="1" applyFont="1" applyBorder="1" applyAlignment="1">
      <alignment horizontal="center" vertical="center" wrapText="1"/>
    </xf>
    <xf numFmtId="14" fontId="40" fillId="0" borderId="2" xfId="0" applyNumberFormat="1" applyFont="1" applyBorder="1" applyAlignment="1">
      <alignment horizontal="left" vertical="center" wrapText="1"/>
    </xf>
    <xf numFmtId="9" fontId="40" fillId="0" borderId="2" xfId="0" applyNumberFormat="1" applyFont="1" applyBorder="1" applyAlignment="1">
      <alignment horizontal="center" vertical="center"/>
    </xf>
    <xf numFmtId="0" fontId="40" fillId="2" borderId="0" xfId="0" applyFont="1" applyFill="1"/>
    <xf numFmtId="0" fontId="40" fillId="2" borderId="0" xfId="0" applyFont="1" applyFill="1" applyAlignment="1">
      <alignment horizontal="left" vertical="center"/>
    </xf>
    <xf numFmtId="0" fontId="40" fillId="2" borderId="0" xfId="0" applyFont="1" applyFill="1" applyProtection="1">
      <protection locked="0"/>
    </xf>
    <xf numFmtId="0" fontId="40" fillId="2" borderId="0" xfId="0" applyFont="1" applyFill="1" applyAlignment="1" applyProtection="1">
      <alignment horizontal="left" vertical="center"/>
      <protection locked="0"/>
    </xf>
    <xf numFmtId="0" fontId="42" fillId="2" borderId="0" xfId="0" applyFont="1" applyFill="1" applyAlignment="1" applyProtection="1">
      <alignment wrapText="1"/>
      <protection locked="0"/>
    </xf>
    <xf numFmtId="0" fontId="41" fillId="2" borderId="0" xfId="0" applyFont="1" applyFill="1" applyAlignment="1">
      <alignment horizontal="left" vertical="center"/>
    </xf>
    <xf numFmtId="0" fontId="41" fillId="2" borderId="0" xfId="0" applyFont="1" applyFill="1" applyAlignment="1" applyProtection="1">
      <alignment horizontal="left" vertical="center"/>
      <protection locked="0"/>
    </xf>
    <xf numFmtId="0" fontId="15" fillId="2" borderId="13" xfId="2" applyFont="1" applyFill="1" applyBorder="1" applyAlignment="1">
      <alignment horizontal="left" vertical="top"/>
    </xf>
    <xf numFmtId="0" fontId="14" fillId="5" borderId="13" xfId="1" applyFont="1" applyFill="1" applyBorder="1" applyAlignment="1">
      <alignment horizontal="left" vertical="top"/>
    </xf>
    <xf numFmtId="0" fontId="15" fillId="5" borderId="13" xfId="2" applyFont="1" applyFill="1" applyBorder="1" applyAlignment="1">
      <alignment horizontal="left" vertical="top"/>
    </xf>
    <xf numFmtId="0" fontId="15" fillId="5" borderId="0" xfId="2" applyFont="1" applyFill="1" applyBorder="1" applyAlignment="1">
      <alignment horizontal="left" vertical="top"/>
    </xf>
    <xf numFmtId="0" fontId="14" fillId="2" borderId="12" xfId="1" applyFont="1" applyFill="1" applyBorder="1" applyAlignment="1">
      <alignment horizontal="center" vertical="center" wrapText="1"/>
    </xf>
    <xf numFmtId="0" fontId="49" fillId="45" borderId="43" xfId="82" applyFont="1" applyFill="1" applyBorder="1" applyAlignment="1">
      <alignment horizontal="center" vertical="center" wrapText="1"/>
    </xf>
    <xf numFmtId="0" fontId="49" fillId="45" borderId="44" xfId="82" applyFont="1" applyFill="1" applyBorder="1" applyAlignment="1">
      <alignment horizontal="center" vertical="center" wrapText="1"/>
    </xf>
    <xf numFmtId="0" fontId="49" fillId="45" borderId="45" xfId="82" applyFont="1" applyFill="1" applyBorder="1" applyAlignment="1">
      <alignment horizontal="center" vertical="center" wrapText="1"/>
    </xf>
    <xf numFmtId="0" fontId="17" fillId="0" borderId="0" xfId="0" applyFont="1"/>
    <xf numFmtId="0" fontId="50" fillId="2" borderId="2" xfId="0" applyFont="1" applyFill="1" applyBorder="1" applyAlignment="1">
      <alignment horizontal="center" vertical="center" wrapText="1"/>
    </xf>
    <xf numFmtId="0" fontId="51" fillId="2" borderId="2" xfId="82" applyFont="1" applyFill="1" applyBorder="1" applyAlignment="1">
      <alignment horizontal="center" vertical="center" wrapText="1"/>
    </xf>
    <xf numFmtId="14" fontId="50" fillId="2" borderId="2" xfId="0" applyNumberFormat="1" applyFont="1" applyFill="1" applyBorder="1" applyAlignment="1">
      <alignment horizontal="center" vertical="center" wrapText="1"/>
    </xf>
    <xf numFmtId="0" fontId="17" fillId="2" borderId="0" xfId="0" applyFont="1" applyFill="1"/>
    <xf numFmtId="0" fontId="50" fillId="2" borderId="2" xfId="0" applyFont="1" applyFill="1" applyBorder="1" applyAlignment="1">
      <alignment vertical="center" wrapText="1"/>
    </xf>
    <xf numFmtId="0" fontId="50" fillId="2" borderId="2" xfId="0" applyFont="1" applyFill="1" applyBorder="1" applyAlignment="1">
      <alignment horizontal="left" vertical="center" wrapText="1"/>
    </xf>
    <xf numFmtId="0" fontId="50" fillId="0" borderId="2" xfId="0" applyFont="1" applyBorder="1" applyAlignment="1">
      <alignment horizontal="center" vertical="center" wrapText="1"/>
    </xf>
    <xf numFmtId="14" fontId="51" fillId="0" borderId="2" xfId="82" applyNumberFormat="1" applyFont="1" applyBorder="1" applyAlignment="1">
      <alignment horizontal="center" vertical="center" wrapText="1"/>
    </xf>
    <xf numFmtId="0" fontId="50" fillId="0" borderId="2" xfId="0" applyFont="1" applyBorder="1" applyAlignment="1">
      <alignment vertical="center" wrapText="1"/>
    </xf>
    <xf numFmtId="0" fontId="51" fillId="0" borderId="2" xfId="82" applyFont="1" applyBorder="1" applyAlignment="1">
      <alignment vertical="center" wrapText="1"/>
    </xf>
    <xf numFmtId="0" fontId="51" fillId="0" borderId="2" xfId="82" applyFont="1" applyBorder="1" applyAlignment="1">
      <alignment horizontal="center" vertical="center" wrapText="1"/>
    </xf>
    <xf numFmtId="0" fontId="51" fillId="0" borderId="2" xfId="0" applyFont="1" applyBorder="1" applyAlignment="1">
      <alignment vertical="center" wrapText="1"/>
    </xf>
    <xf numFmtId="0" fontId="52" fillId="0" borderId="2" xfId="0" applyFont="1" applyBorder="1" applyAlignment="1">
      <alignment vertical="center" wrapText="1"/>
    </xf>
    <xf numFmtId="14" fontId="51" fillId="0" borderId="2" xfId="0" applyNumberFormat="1" applyFont="1" applyBorder="1" applyAlignment="1">
      <alignment vertical="center" wrapText="1"/>
    </xf>
    <xf numFmtId="14" fontId="51" fillId="0" borderId="2" xfId="0" applyNumberFormat="1" applyFont="1" applyBorder="1" applyAlignment="1">
      <alignment horizontal="center" vertical="center" wrapText="1"/>
    </xf>
    <xf numFmtId="0" fontId="53" fillId="0" borderId="43" xfId="0" applyFont="1" applyBorder="1" applyAlignment="1">
      <alignment horizontal="center" vertical="center" wrapText="1"/>
    </xf>
    <xf numFmtId="0" fontId="53" fillId="0" borderId="44" xfId="0" applyFont="1" applyBorder="1" applyAlignment="1">
      <alignment vertical="center" wrapText="1"/>
    </xf>
    <xf numFmtId="0" fontId="54" fillId="0" borderId="43" xfId="82" applyFont="1" applyBorder="1" applyAlignment="1">
      <alignment vertical="center" wrapText="1"/>
    </xf>
    <xf numFmtId="0" fontId="54" fillId="0" borderId="45" xfId="82" applyFont="1" applyBorder="1" applyAlignment="1">
      <alignment vertical="center" wrapText="1"/>
    </xf>
    <xf numFmtId="0" fontId="54" fillId="0" borderId="45" xfId="82" applyFont="1" applyBorder="1" applyAlignment="1">
      <alignment horizontal="center" vertical="center" wrapText="1"/>
    </xf>
    <xf numFmtId="0" fontId="54" fillId="0" borderId="44" xfId="82" applyFont="1" applyBorder="1" applyAlignment="1">
      <alignment vertical="center" wrapText="1"/>
    </xf>
    <xf numFmtId="14" fontId="54" fillId="0" borderId="43" xfId="82" applyNumberFormat="1" applyFont="1" applyBorder="1" applyAlignment="1">
      <alignment horizontal="center" vertical="center" wrapText="1"/>
    </xf>
    <xf numFmtId="14" fontId="54" fillId="0" borderId="45" xfId="82" applyNumberFormat="1" applyFont="1" applyBorder="1" applyAlignment="1">
      <alignment horizontal="center" vertical="center" wrapText="1"/>
    </xf>
    <xf numFmtId="0" fontId="54" fillId="0" borderId="44" xfId="82" applyFont="1" applyBorder="1" applyAlignment="1">
      <alignment horizontal="center" vertical="center" wrapText="1"/>
    </xf>
    <xf numFmtId="0" fontId="0" fillId="0" borderId="0" xfId="0" applyAlignment="1">
      <alignment horizontal="center" vertical="center"/>
    </xf>
    <xf numFmtId="0" fontId="6" fillId="5" borderId="4" xfId="1" applyFont="1" applyFill="1" applyBorder="1" applyAlignment="1">
      <alignment horizontal="center" vertical="center" wrapText="1"/>
    </xf>
    <xf numFmtId="0" fontId="6" fillId="5" borderId="0" xfId="1" applyFont="1" applyFill="1" applyAlignment="1">
      <alignment horizontal="center" vertical="center" wrapText="1"/>
    </xf>
    <xf numFmtId="0" fontId="50" fillId="2" borderId="2" xfId="0" applyFont="1" applyFill="1" applyBorder="1" applyAlignment="1">
      <alignment horizontal="center" vertical="center" wrapText="1"/>
    </xf>
    <xf numFmtId="0" fontId="45" fillId="0" borderId="3" xfId="0" applyFont="1" applyBorder="1" applyAlignment="1">
      <alignment horizontal="center" vertical="center" wrapText="1"/>
    </xf>
    <xf numFmtId="0" fontId="45" fillId="0" borderId="10" xfId="0" applyFont="1" applyBorder="1" applyAlignment="1">
      <alignment horizontal="center" vertical="center" wrapText="1"/>
    </xf>
    <xf numFmtId="0" fontId="45" fillId="0" borderId="37" xfId="0" applyFont="1" applyBorder="1" applyAlignment="1">
      <alignment horizontal="center" vertical="center" wrapText="1"/>
    </xf>
    <xf numFmtId="0" fontId="45" fillId="0" borderId="4" xfId="0" applyFont="1" applyBorder="1" applyAlignment="1">
      <alignment horizontal="center" vertical="center" wrapText="1"/>
    </xf>
    <xf numFmtId="0" fontId="45" fillId="0" borderId="0" xfId="0" applyFont="1" applyAlignment="1">
      <alignment horizontal="center" vertical="center" wrapText="1"/>
    </xf>
    <xf numFmtId="0" fontId="45" fillId="0" borderId="29" xfId="0" applyFont="1" applyBorder="1" applyAlignment="1">
      <alignment horizontal="center" vertical="center" wrapText="1"/>
    </xf>
    <xf numFmtId="0" fontId="45" fillId="0" borderId="32" xfId="0" applyFont="1" applyBorder="1" applyAlignment="1">
      <alignment horizontal="center" vertical="center" wrapText="1"/>
    </xf>
    <xf numFmtId="0" fontId="45" fillId="0" borderId="33" xfId="0" applyFont="1" applyBorder="1" applyAlignment="1">
      <alignment horizontal="center" vertical="center" wrapText="1"/>
    </xf>
    <xf numFmtId="0" fontId="45" fillId="0" borderId="38" xfId="0" applyFont="1" applyBorder="1" applyAlignment="1">
      <alignment horizontal="center" vertical="center" wrapText="1"/>
    </xf>
    <xf numFmtId="0" fontId="46" fillId="0" borderId="10" xfId="0" applyFont="1" applyBorder="1" applyAlignment="1">
      <alignment horizontal="center" vertical="center" wrapText="1"/>
    </xf>
    <xf numFmtId="0" fontId="46" fillId="0" borderId="10" xfId="0" applyFont="1" applyBorder="1" applyAlignment="1">
      <alignment horizontal="center" vertical="center"/>
    </xf>
    <xf numFmtId="0" fontId="46" fillId="0" borderId="34" xfId="0" applyFont="1" applyBorder="1" applyAlignment="1">
      <alignment horizontal="center" vertical="center"/>
    </xf>
    <xf numFmtId="0" fontId="46" fillId="0" borderId="0" xfId="0" applyFont="1" applyAlignment="1">
      <alignment horizontal="center" vertical="center"/>
    </xf>
    <xf numFmtId="0" fontId="46" fillId="0" borderId="35" xfId="0" applyFont="1" applyBorder="1" applyAlignment="1">
      <alignment horizontal="center" vertical="center"/>
    </xf>
    <xf numFmtId="0" fontId="46" fillId="0" borderId="33" xfId="0" applyFont="1" applyBorder="1" applyAlignment="1">
      <alignment horizontal="center" vertical="center"/>
    </xf>
    <xf numFmtId="0" fontId="46" fillId="0" borderId="36" xfId="0" applyFont="1" applyBorder="1" applyAlignment="1">
      <alignment horizontal="center" vertical="center"/>
    </xf>
    <xf numFmtId="0" fontId="44" fillId="44" borderId="39" xfId="0" applyFont="1" applyFill="1" applyBorder="1" applyAlignment="1">
      <alignment horizontal="center" vertical="center"/>
    </xf>
    <xf numFmtId="0" fontId="44" fillId="44" borderId="33" xfId="0" applyFont="1" applyFill="1" applyBorder="1" applyAlignment="1">
      <alignment horizontal="center" vertical="center"/>
    </xf>
    <xf numFmtId="0" fontId="48" fillId="45" borderId="40" xfId="82" applyFont="1" applyFill="1" applyBorder="1" applyAlignment="1">
      <alignment horizontal="center" vertical="center" wrapText="1"/>
    </xf>
    <xf numFmtId="0" fontId="48" fillId="45" borderId="41" xfId="82" applyFont="1" applyFill="1" applyBorder="1" applyAlignment="1">
      <alignment horizontal="center" vertical="center" wrapText="1"/>
    </xf>
    <xf numFmtId="0" fontId="48" fillId="45" borderId="42" xfId="82" applyFont="1" applyFill="1" applyBorder="1" applyAlignment="1">
      <alignment horizontal="center" vertical="center" wrapText="1"/>
    </xf>
    <xf numFmtId="0" fontId="1" fillId="0" borderId="0" xfId="0" applyFont="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11" xfId="0" applyFont="1" applyBorder="1" applyAlignment="1">
      <alignment horizontal="center" vertical="center"/>
    </xf>
    <xf numFmtId="0" fontId="1" fillId="2" borderId="2" xfId="0" applyFont="1" applyFill="1" applyBorder="1" applyAlignment="1">
      <alignment horizontal="center" vertical="center" wrapText="1"/>
    </xf>
    <xf numFmtId="0" fontId="7" fillId="2" borderId="5" xfId="0" applyFont="1" applyFill="1" applyBorder="1" applyAlignment="1">
      <alignment horizontal="center"/>
    </xf>
    <xf numFmtId="0" fontId="8" fillId="2" borderId="0" xfId="0" applyFont="1" applyFill="1" applyAlignment="1">
      <alignment horizontal="center" vertical="center" wrapText="1"/>
    </xf>
    <xf numFmtId="0" fontId="10" fillId="3" borderId="6" xfId="1" applyFont="1" applyFill="1" applyBorder="1" applyAlignment="1">
      <alignment horizontal="center" vertical="center" wrapText="1"/>
    </xf>
    <xf numFmtId="0" fontId="10" fillId="3" borderId="7" xfId="1" applyFont="1" applyFill="1" applyBorder="1" applyAlignment="1">
      <alignment horizontal="center" vertical="center" wrapText="1"/>
    </xf>
    <xf numFmtId="0" fontId="10" fillId="3" borderId="8" xfId="1" applyFont="1" applyFill="1" applyBorder="1" applyAlignment="1">
      <alignment horizontal="center" vertical="center" wrapText="1"/>
    </xf>
    <xf numFmtId="0" fontId="39" fillId="4" borderId="2" xfId="0" applyFont="1" applyFill="1" applyBorder="1" applyAlignment="1">
      <alignment horizontal="center" vertical="center" wrapText="1"/>
    </xf>
    <xf numFmtId="0" fontId="12" fillId="6" borderId="2" xfId="1" applyFont="1" applyFill="1" applyBorder="1" applyAlignment="1">
      <alignment horizontal="center" vertical="center" wrapText="1"/>
    </xf>
    <xf numFmtId="0" fontId="12" fillId="6" borderId="2" xfId="1" applyFont="1" applyFill="1" applyBorder="1" applyAlignment="1">
      <alignment horizontal="center" vertical="center"/>
    </xf>
    <xf numFmtId="0" fontId="12" fillId="41" borderId="2" xfId="1" applyFont="1" applyFill="1" applyBorder="1" applyAlignment="1">
      <alignment horizontal="center" vertical="center" wrapText="1"/>
    </xf>
    <xf numFmtId="0" fontId="12" fillId="41" borderId="2" xfId="1" applyFont="1" applyFill="1" applyBorder="1" applyAlignment="1">
      <alignment horizontal="center" vertical="center"/>
    </xf>
    <xf numFmtId="0" fontId="8" fillId="2" borderId="31"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1" fillId="0" borderId="2" xfId="0" applyFont="1" applyBorder="1" applyAlignment="1">
      <alignment horizontal="center" vertical="center"/>
    </xf>
  </cellXfs>
  <cellStyles count="8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10" builtinId="20" customBuiltin="1"/>
    <cellStyle name="Hipervínculo" xfId="2" builtinId="8"/>
    <cellStyle name="Incorrecto" xfId="8" builtinId="27" customBuiltin="1"/>
    <cellStyle name="Millares [0]" xfId="80" builtinId="6"/>
    <cellStyle name="Millares [0] 2" xfId="61" xr:uid="{00000000-0005-0000-0000-000022000000}"/>
    <cellStyle name="Millares 10" xfId="42" xr:uid="{00000000-0005-0000-0000-000023000000}"/>
    <cellStyle name="Millares 2" xfId="46" xr:uid="{00000000-0005-0000-0000-000024000000}"/>
    <cellStyle name="Millares 2 2" xfId="56" xr:uid="{00000000-0005-0000-0000-000025000000}"/>
    <cellStyle name="Millares 20" xfId="55" xr:uid="{00000000-0005-0000-0000-000026000000}"/>
    <cellStyle name="Millares 3" xfId="47" xr:uid="{00000000-0005-0000-0000-000027000000}"/>
    <cellStyle name="Millares 4" xfId="48" xr:uid="{00000000-0005-0000-0000-000028000000}"/>
    <cellStyle name="Millares 4 2" xfId="65" xr:uid="{00000000-0005-0000-0000-000029000000}"/>
    <cellStyle name="Millares 5" xfId="45" xr:uid="{00000000-0005-0000-0000-00002A000000}"/>
    <cellStyle name="Millares 5 2" xfId="67" xr:uid="{00000000-0005-0000-0000-00002B000000}"/>
    <cellStyle name="Millares 6" xfId="53" xr:uid="{00000000-0005-0000-0000-00002C000000}"/>
    <cellStyle name="Millares 6 2" xfId="70" xr:uid="{00000000-0005-0000-0000-00002D000000}"/>
    <cellStyle name="Millares 7" xfId="58" xr:uid="{00000000-0005-0000-0000-00002E000000}"/>
    <cellStyle name="Millares 7 2" xfId="71" xr:uid="{00000000-0005-0000-0000-00002F000000}"/>
    <cellStyle name="Millares 8" xfId="75" xr:uid="{00000000-0005-0000-0000-000030000000}"/>
    <cellStyle name="Millares 9" xfId="72" xr:uid="{00000000-0005-0000-0000-000031000000}"/>
    <cellStyle name="Moneda 2" xfId="54" xr:uid="{00000000-0005-0000-0000-000032000000}"/>
    <cellStyle name="Moneda 2 2" xfId="69" xr:uid="{00000000-0005-0000-0000-000033000000}"/>
    <cellStyle name="Moneda 3" xfId="59" xr:uid="{00000000-0005-0000-0000-000034000000}"/>
    <cellStyle name="Neutral" xfId="9" builtinId="28" customBuiltin="1"/>
    <cellStyle name="Normal" xfId="0" builtinId="0"/>
    <cellStyle name="Normal 10" xfId="62" xr:uid="{00000000-0005-0000-0000-000037000000}"/>
    <cellStyle name="Normal 2" xfId="1" xr:uid="{00000000-0005-0000-0000-000038000000}"/>
    <cellStyle name="Normal 2 2" xfId="57" xr:uid="{00000000-0005-0000-0000-000039000000}"/>
    <cellStyle name="Normal 2 2 2" xfId="63" xr:uid="{00000000-0005-0000-0000-00003A000000}"/>
    <cellStyle name="Normal 2 3" xfId="60" xr:uid="{00000000-0005-0000-0000-00003B000000}"/>
    <cellStyle name="Normal 2 4" xfId="64" xr:uid="{00000000-0005-0000-0000-00003C000000}"/>
    <cellStyle name="Normal 2 5" xfId="43" xr:uid="{00000000-0005-0000-0000-00003D000000}"/>
    <cellStyle name="Normal 3" xfId="49" xr:uid="{00000000-0005-0000-0000-00003E000000}"/>
    <cellStyle name="Normal 3 2" xfId="82" xr:uid="{7ACF0A77-1F7F-4588-A4CA-3E622C12D6C3}"/>
    <cellStyle name="Normal 4" xfId="50" xr:uid="{00000000-0005-0000-0000-00003F000000}"/>
    <cellStyle name="Normal 4 2" xfId="51" xr:uid="{00000000-0005-0000-0000-000040000000}"/>
    <cellStyle name="Normal 5" xfId="44" xr:uid="{00000000-0005-0000-0000-000041000000}"/>
    <cellStyle name="Normal 5 2" xfId="76" xr:uid="{00000000-0005-0000-0000-000042000000}"/>
    <cellStyle name="Normal 6" xfId="74" xr:uid="{00000000-0005-0000-0000-000043000000}"/>
    <cellStyle name="Normal 7" xfId="77" xr:uid="{00000000-0005-0000-0000-000044000000}"/>
    <cellStyle name="Notas 2" xfId="79" xr:uid="{00000000-0005-0000-0000-000045000000}"/>
    <cellStyle name="Porcentaje" xfId="81" builtinId="5"/>
    <cellStyle name="Porcentaje 2" xfId="52" xr:uid="{00000000-0005-0000-0000-000047000000}"/>
    <cellStyle name="Porcentaje 3" xfId="68" xr:uid="{00000000-0005-0000-0000-000048000000}"/>
    <cellStyle name="Porcentaje 4" xfId="78" xr:uid="{00000000-0005-0000-0000-000049000000}"/>
    <cellStyle name="Porcentaje 5" xfId="73" xr:uid="{00000000-0005-0000-0000-00004A000000}"/>
    <cellStyle name="Salida" xfId="11" builtinId="21" customBuiltin="1"/>
    <cellStyle name="Texto de advertencia" xfId="15" builtinId="11" customBuiltin="1"/>
    <cellStyle name="Texto explicativo" xfId="16" builtinId="53" customBuiltin="1"/>
    <cellStyle name="Título 2" xfId="4" builtinId="17" customBuiltin="1"/>
    <cellStyle name="Título 3" xfId="5" builtinId="18" customBuiltin="1"/>
    <cellStyle name="Título 4" xfId="66" xr:uid="{00000000-0005-0000-0000-000050000000}"/>
    <cellStyle name="Total" xfId="17" builtinId="25" customBuiltin="1"/>
  </cellStyles>
  <dxfs count="3">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colors>
    <mruColors>
      <color rgb="FFB2B2B2"/>
      <color rgb="FF71F0FD"/>
      <color rgb="FF0099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142874</xdr:colOff>
      <xdr:row>1</xdr:row>
      <xdr:rowOff>142875</xdr:rowOff>
    </xdr:from>
    <xdr:to>
      <xdr:col>1</xdr:col>
      <xdr:colOff>2666215</xdr:colOff>
      <xdr:row>5</xdr:row>
      <xdr:rowOff>8954</xdr:rowOff>
    </xdr:to>
    <xdr:pic>
      <xdr:nvPicPr>
        <xdr:cNvPr id="3" name="2 Imagen" descr="Logo-Mindeporte.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799" y="304800"/>
          <a:ext cx="2523341" cy="5137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412808</xdr:colOff>
      <xdr:row>1</xdr:row>
      <xdr:rowOff>96845</xdr:rowOff>
    </xdr:from>
    <xdr:to>
      <xdr:col>2</xdr:col>
      <xdr:colOff>2254190</xdr:colOff>
      <xdr:row>3</xdr:row>
      <xdr:rowOff>444500</xdr:rowOff>
    </xdr:to>
    <xdr:pic>
      <xdr:nvPicPr>
        <xdr:cNvPr id="2" name="Imagen 1">
          <a:extLst>
            <a:ext uri="{FF2B5EF4-FFF2-40B4-BE49-F238E27FC236}">
              <a16:creationId xmlns:a16="http://schemas.microsoft.com/office/drawing/2014/main" id="{053F0BB3-5B3A-49AF-B234-BB2F29BC52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2808" y="427045"/>
          <a:ext cx="4984632" cy="10080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40822</xdr:colOff>
      <xdr:row>0</xdr:row>
      <xdr:rowOff>13607</xdr:rowOff>
    </xdr:from>
    <xdr:to>
      <xdr:col>1</xdr:col>
      <xdr:colOff>1108669</xdr:colOff>
      <xdr:row>0</xdr:row>
      <xdr:rowOff>601737</xdr:rowOff>
    </xdr:to>
    <xdr:pic>
      <xdr:nvPicPr>
        <xdr:cNvPr id="4" name="3 Imagen" descr="Logo-Mindeporte.png">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822" y="13607"/>
          <a:ext cx="2938074" cy="58813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jjarias/Downloads/CONSOLIDADO%20RIESGOS%20DE%20CORRUPCI&#211;N%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avilaq/AppData/Local/Microsoft/Windows/INetCache/Content.Outlook/42BVTTP6/Seguimiento%20Plan%20anticorrupci&#243;n%2030%20agosto2017%20-%20otros%20Antijur&#237;di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onsolidado 2020"/>
      <sheetName val="Monitoreo corte a 30 de junio"/>
      <sheetName val="Monitoreo corte 30 de Septiembr"/>
      <sheetName val="Monitoreo corte 31 de Diciembre"/>
      <sheetName val="Hoja1"/>
      <sheetName val="Hoja3"/>
      <sheetName val="Preguntas"/>
      <sheetName val="Hoja2"/>
      <sheetName val="CONTROL DE CAMBIOS"/>
    </sheetNames>
    <sheetDataSet>
      <sheetData sheetId="0"/>
      <sheetData sheetId="1"/>
      <sheetData sheetId="2"/>
      <sheetData sheetId="3"/>
      <sheetData sheetId="4"/>
      <sheetData sheetId="5">
        <row r="2">
          <cell r="B2" t="str">
            <v>Económicos</v>
          </cell>
          <cell r="C2" t="str">
            <v>Competencias</v>
          </cell>
          <cell r="D2" t="str">
            <v>Estratégico</v>
          </cell>
          <cell r="H2" t="str">
            <v>Confidencialidad de la Información</v>
          </cell>
          <cell r="I2" t="str">
            <v>Preventivo</v>
          </cell>
          <cell r="J2" t="str">
            <v>Gestión</v>
          </cell>
          <cell r="K2" t="str">
            <v>Si</v>
          </cell>
          <cell r="Q2" t="str">
            <v>Herramienta de seguimiento</v>
          </cell>
        </row>
        <row r="3">
          <cell r="B3" t="str">
            <v>Imagen</v>
          </cell>
          <cell r="C3" t="str">
            <v>Comunicación</v>
          </cell>
          <cell r="D3" t="str">
            <v>Imagen</v>
          </cell>
          <cell r="H3" t="str">
            <v>Credibilidad o imagen</v>
          </cell>
          <cell r="I3" t="str">
            <v>Correctivo</v>
          </cell>
          <cell r="J3" t="str">
            <v xml:space="preserve">Operativo </v>
          </cell>
          <cell r="K3" t="str">
            <v>No</v>
          </cell>
          <cell r="Q3" t="str">
            <v>Indicador del proceso</v>
          </cell>
        </row>
        <row r="4">
          <cell r="B4" t="str">
            <v>Legal</v>
          </cell>
          <cell r="C4" t="str">
            <v>Cultural</v>
          </cell>
          <cell r="D4" t="str">
            <v>Operativo</v>
          </cell>
          <cell r="H4" t="str">
            <v>Legal</v>
          </cell>
          <cell r="J4" t="str">
            <v>Legal</v>
          </cell>
          <cell r="Q4" t="str">
            <v>Producto No Conforme 
(procesos misionales y de atención al ciudadano)</v>
          </cell>
        </row>
        <row r="5">
          <cell r="B5" t="str">
            <v>Mediomambientales</v>
          </cell>
          <cell r="C5" t="str">
            <v>Documentación</v>
          </cell>
          <cell r="D5" t="str">
            <v>Financiero</v>
          </cell>
          <cell r="H5" t="str">
            <v>Operativo</v>
          </cell>
          <cell r="Q5" t="str">
            <v>Plan de acción del área líder del proceso</v>
          </cell>
        </row>
        <row r="6">
          <cell r="B6" t="str">
            <v>Políticos</v>
          </cell>
          <cell r="C6" t="str">
            <v>Estratégico</v>
          </cell>
          <cell r="D6" t="str">
            <v>Cumplimiento</v>
          </cell>
        </row>
        <row r="7">
          <cell r="B7" t="str">
            <v xml:space="preserve">Sociales </v>
          </cell>
          <cell r="C7" t="str">
            <v>Financiero</v>
          </cell>
          <cell r="D7" t="str">
            <v>Tecnología</v>
          </cell>
        </row>
        <row r="8">
          <cell r="B8" t="str">
            <v>Tecnológicos</v>
          </cell>
          <cell r="C8" t="str">
            <v>Infraestructura</v>
          </cell>
          <cell r="D8" t="str">
            <v>Corrupción</v>
          </cell>
        </row>
        <row r="9">
          <cell r="C9" t="str">
            <v>Juridíco</v>
          </cell>
        </row>
        <row r="10">
          <cell r="C10" t="str">
            <v>Logístico</v>
          </cell>
        </row>
        <row r="11">
          <cell r="C11" t="str">
            <v>Método</v>
          </cell>
        </row>
        <row r="12">
          <cell r="C12" t="str">
            <v>Seguridad</v>
          </cell>
        </row>
        <row r="13">
          <cell r="C13" t="str">
            <v>Sistemas de Información</v>
          </cell>
        </row>
        <row r="14">
          <cell r="C14" t="str">
            <v>Técnologia</v>
          </cell>
        </row>
      </sheetData>
      <sheetData sheetId="6">
        <row r="1">
          <cell r="C1" t="str">
            <v>AJ01 TRÁMITES JURISDICCIONALES - COMPETENCIA DESLEAL Y PROPIEDAD INDUSTRIAL</v>
          </cell>
        </row>
        <row r="2">
          <cell r="C2" t="str">
            <v>AJ02 TRÁMITES JURISDICCIONALES - PROTECCIÓN AL CONSUMIDOR</v>
          </cell>
        </row>
        <row r="3">
          <cell r="C3" t="str">
            <v>CC01 VIGILANCIA Y CONTROL A LAS CAMARAS DE COMERCIO Y A LOS COMERCIANTES</v>
          </cell>
        </row>
        <row r="4">
          <cell r="C4" t="str">
            <v>CC02  TRÁMITES ADMINISTRATIVOS- CÁMARAS DE COMERCIO</v>
          </cell>
        </row>
        <row r="5">
          <cell r="C5" t="str">
            <v>CI01 SISTEMA DE CONTROL INTERNO</v>
          </cell>
        </row>
        <row r="6">
          <cell r="C6" t="str">
            <v>CI02 SEGUIMIENTO SISTEMA INTEGRAL DE GESTIÓN INSTITUCIONAL</v>
          </cell>
        </row>
        <row r="7">
          <cell r="C7" t="str">
            <v xml:space="preserve">CS01 ATENCIÓN AL CIUDADANO </v>
          </cell>
        </row>
        <row r="8">
          <cell r="C8" t="str">
            <v>CS02 FORMACIÓN</v>
          </cell>
        </row>
        <row r="9">
          <cell r="C9" t="str">
            <v>CS03 COMUNICACIONES</v>
          </cell>
        </row>
        <row r="10">
          <cell r="C10" t="str">
            <v>CS04 PETICIÓN DE INFORMACIÓN</v>
          </cell>
        </row>
        <row r="11">
          <cell r="C11" t="str">
            <v>DE01 FORMULACIÓN ESTRATÉGICA</v>
          </cell>
        </row>
        <row r="12">
          <cell r="C12" t="str">
            <v>DE02 REVISIÓN ESTRATÉGICA</v>
          </cell>
        </row>
        <row r="13">
          <cell r="C13" t="str">
            <v>DE03 ELABORACIÓN DE ESTUDIOS Y ANÁLISIS ECONÓMICOS</v>
          </cell>
        </row>
        <row r="14">
          <cell r="C14" t="str">
            <v>GA01 CONTRATACIÓN</v>
          </cell>
        </row>
        <row r="15">
          <cell r="C15" t="str">
            <v>GA02 INVENTARIOS</v>
          </cell>
        </row>
        <row r="16">
          <cell r="C16" t="str">
            <v>GA03 SERVICIOS ADMINISTRATIVOS</v>
          </cell>
        </row>
        <row r="17">
          <cell r="C17" t="str">
            <v>GD01 GESTION DOCUMENTAL</v>
          </cell>
        </row>
        <row r="18">
          <cell r="C18" t="str">
            <v>GF01 CONTABLE</v>
          </cell>
        </row>
        <row r="19">
          <cell r="C19" t="str">
            <v>GF02 PRESUPUESTAL</v>
          </cell>
        </row>
        <row r="20">
          <cell r="C20" t="str">
            <v>GF03 TESORERIA</v>
          </cell>
        </row>
        <row r="21">
          <cell r="C21" t="str">
            <v>GJ01 COBRO COACTIVO</v>
          </cell>
        </row>
        <row r="22">
          <cell r="C22" t="str">
            <v>GJ02 GESTIÓN JUDICIAL</v>
          </cell>
        </row>
        <row r="23">
          <cell r="C23" t="str">
            <v>GJ05 REGULACIÓN JURÍDICA</v>
          </cell>
        </row>
        <row r="24">
          <cell r="C24" t="str">
            <v xml:space="preserve">GS01 ADMINISTRACIÓN DE INFRAESTRUCTURA TECNOLÓGICA </v>
          </cell>
        </row>
        <row r="25">
          <cell r="C25" t="str">
            <v>GS02 GESTIÓN DE SEGURIDAD DE LA INFORMACIÓN</v>
          </cell>
        </row>
        <row r="26">
          <cell r="C26" t="str">
            <v>GS03 ADMINISTRACIÓN DE SISTEMAS DE INFORMACIÓN Y PROYECTOS INFORMÁTICOS</v>
          </cell>
        </row>
        <row r="27">
          <cell r="C27" t="str">
            <v>GT02 ADMINISTRACIÓN, GESTIÓN Y DESARROLLO DEL TALENTO HUMANO</v>
          </cell>
        </row>
        <row r="28">
          <cell r="C28" t="str">
            <v xml:space="preserve">GT03 CONTROL DISCIPLINARIO INTERNO </v>
          </cell>
        </row>
        <row r="29">
          <cell r="C29" t="str">
            <v>PA01 TRÁMITES ADMINISTRATIVOS - PROTECCIÓN DEL CONSUMIDOR</v>
          </cell>
        </row>
        <row r="30">
          <cell r="C30" t="str">
            <v>PA02 PROTECCION DE USUARIOS DE SERVICIOS DE COMUNICACIONES</v>
          </cell>
        </row>
        <row r="31">
          <cell r="C31" t="str">
            <v xml:space="preserve">PC01  VIGILANCIA Y CONTROL - LIBRE COMPETENCIA </v>
          </cell>
        </row>
        <row r="32">
          <cell r="C32" t="str">
            <v xml:space="preserve">PC02 TRAMITES ADMINISTRATIVOS- LIBRE COMPETENCIA </v>
          </cell>
        </row>
        <row r="33">
          <cell r="C33" t="str">
            <v>PD01 TRÁMITES ADMINISTRATIVOS PROTECCIÓN DE DATOS PERSONALES</v>
          </cell>
        </row>
        <row r="34">
          <cell r="C34" t="str">
            <v>PI01 REGISTRO Y DEPÓSITO DE SIGNOS DISTINTIVOS</v>
          </cell>
        </row>
        <row r="35">
          <cell r="C35" t="str">
            <v>PI02 CONCESIÓN DE NUEVAS CREACIONES</v>
          </cell>
        </row>
        <row r="36">
          <cell r="C36" t="str">
            <v>PI03 TRANSFERENCIA DE INFORMACIÓN TECNOLÓGICA BASADA EN PATENTES</v>
          </cell>
        </row>
        <row r="37">
          <cell r="C37" t="str">
            <v>RT01 TRÁMITES ADMINISTRATIVOS REGLAMENTOS TÉCNICOS Y METROLOGÍA LEGAL</v>
          </cell>
        </row>
        <row r="38">
          <cell r="C38" t="str">
            <v>RT02 VIGILANCIA Y CONTROL DE REGLAMENTOS TÉCNICOS, METROLOGÍA LEGAL Y PRECIOS</v>
          </cell>
        </row>
        <row r="39">
          <cell r="C39" t="str">
            <v>SC01 FORMULACIÓN DEL SISTEMA INTEGRAL DE GESTIÓN</v>
          </cell>
        </row>
        <row r="40">
          <cell r="C40" t="str">
            <v>SC03 GESTIÓN AMBIENTAL</v>
          </cell>
        </row>
        <row r="41">
          <cell r="C41" t="str">
            <v>SC04 SEGURIDAD Y SALUD EN EL TRABAJO</v>
          </cell>
        </row>
      </sheetData>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sheetName val="1.Riesgos corrupción"/>
      <sheetName val="Riesgos de corrupción"/>
      <sheetName val="2. Racionalización de Tramite"/>
      <sheetName val="3.Rendición de Cuentas"/>
      <sheetName val="4.Atencion al Ciudadano"/>
      <sheetName val="5.Transparencia"/>
      <sheetName val="6.Iniciativas adicionales"/>
      <sheetName val="Iniciativas adicionales"/>
      <sheetName val="Hoja1"/>
    </sheetNames>
    <sheetDataSet>
      <sheetData sheetId="0"/>
      <sheetData sheetId="1"/>
      <sheetData sheetId="2"/>
      <sheetData sheetId="3"/>
      <sheetData sheetId="4"/>
      <sheetData sheetId="5"/>
      <sheetData sheetId="6"/>
      <sheetData sheetId="7"/>
      <sheetData sheetId="8"/>
      <sheetData sheetId="9"/>
    </sheetDataSet>
  </externalBook>
</externalLink>
</file>

<file path=xl/persons/person.xml><?xml version="1.0" encoding="utf-8"?>
<personList xmlns="http://schemas.microsoft.com/office/spreadsheetml/2018/threadedcomments" xmlns:x="http://schemas.openxmlformats.org/spreadsheetml/2006/main">
  <person displayName="Microsoft II" id="{2503BE87-A871-471B-A4BA-EB41137CED5E}" userId="Microsoft II"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7" dT="2022-01-13T15:40:12.28" personId="{2503BE87-A871-471B-A4BA-EB41137CED5E}" id="{6BC0BE1D-F7C4-4DD3-8E87-569DB73484F8}">
    <text>Socilización en página web</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749992370372631"/>
  </sheetPr>
  <dimension ref="B1:G29"/>
  <sheetViews>
    <sheetView zoomScaleNormal="100" zoomScaleSheetLayoutView="120" workbookViewId="0">
      <selection activeCell="C30" sqref="C30"/>
    </sheetView>
  </sheetViews>
  <sheetFormatPr baseColWidth="10" defaultColWidth="11.42578125" defaultRowHeight="12.75" x14ac:dyDescent="0.25"/>
  <cols>
    <col min="1" max="1" width="0.42578125" style="6" customWidth="1"/>
    <col min="2" max="2" width="67" style="6" customWidth="1"/>
    <col min="3" max="3" width="20.5703125" style="6" customWidth="1"/>
    <col min="4" max="4" width="14.140625" style="6" customWidth="1"/>
    <col min="5" max="5" width="15.5703125" style="6" customWidth="1"/>
    <col min="6" max="6" width="18.28515625" style="6" customWidth="1"/>
    <col min="7" max="7" width="4.28515625" style="6" customWidth="1"/>
    <col min="8" max="8" width="11.42578125" style="6"/>
    <col min="9" max="9" width="17.85546875" style="6" customWidth="1"/>
    <col min="10" max="10" width="11.42578125" style="6"/>
    <col min="11" max="11" width="14.140625" style="6" customWidth="1"/>
    <col min="12" max="16384" width="11.42578125" style="6"/>
  </cols>
  <sheetData>
    <row r="1" spans="2:7" x14ac:dyDescent="0.25">
      <c r="B1" s="4"/>
      <c r="C1" s="5"/>
      <c r="D1" s="5"/>
      <c r="E1" s="5"/>
      <c r="F1" s="5"/>
      <c r="G1" s="5"/>
    </row>
    <row r="2" spans="2:7" x14ac:dyDescent="0.25">
      <c r="B2" s="2"/>
    </row>
    <row r="3" spans="2:7" x14ac:dyDescent="0.25">
      <c r="B3" s="2"/>
    </row>
    <row r="4" spans="2:7" x14ac:dyDescent="0.25">
      <c r="B4" s="2"/>
    </row>
    <row r="5" spans="2:7" x14ac:dyDescent="0.25">
      <c r="B5" s="2"/>
    </row>
    <row r="6" spans="2:7" x14ac:dyDescent="0.25">
      <c r="B6" s="2"/>
    </row>
    <row r="7" spans="2:7" x14ac:dyDescent="0.25">
      <c r="B7" s="2"/>
    </row>
    <row r="8" spans="2:7" ht="15.75" x14ac:dyDescent="0.25">
      <c r="B8" s="120" t="s">
        <v>93</v>
      </c>
      <c r="C8" s="121"/>
      <c r="D8" s="121"/>
      <c r="E8" s="121"/>
      <c r="F8" s="121"/>
      <c r="G8" s="25"/>
    </row>
    <row r="9" spans="2:7" x14ac:dyDescent="0.25">
      <c r="B9" s="3"/>
      <c r="C9" s="44"/>
      <c r="D9" s="44"/>
    </row>
    <row r="10" spans="2:7" x14ac:dyDescent="0.25">
      <c r="B10" s="7"/>
      <c r="C10" s="8"/>
      <c r="D10" s="8"/>
      <c r="E10" s="8"/>
      <c r="F10" s="8"/>
    </row>
    <row r="11" spans="2:7" ht="36" customHeight="1" x14ac:dyDescent="0.25">
      <c r="B11" s="9" t="s">
        <v>6</v>
      </c>
      <c r="C11" s="90" t="s">
        <v>102</v>
      </c>
      <c r="D11" s="10" t="s">
        <v>86</v>
      </c>
      <c r="E11" s="10" t="s">
        <v>65</v>
      </c>
      <c r="F11" s="10" t="s">
        <v>66</v>
      </c>
    </row>
    <row r="12" spans="2:7" ht="3.75" customHeight="1" x14ac:dyDescent="0.25">
      <c r="B12" s="11"/>
      <c r="C12" s="12"/>
      <c r="D12" s="12"/>
      <c r="E12" s="12"/>
      <c r="F12" s="12"/>
    </row>
    <row r="13" spans="2:7" x14ac:dyDescent="0.25">
      <c r="B13" s="13" t="s">
        <v>7</v>
      </c>
      <c r="C13" s="86"/>
      <c r="D13" s="14" t="e">
        <f>+#REF!</f>
        <v>#REF!</v>
      </c>
      <c r="E13" s="14" t="e">
        <f>+#REF!</f>
        <v>#REF!</v>
      </c>
      <c r="F13" s="15" t="e">
        <f>+IF(AND(E13&gt;=0,E13&lt;=0.59),"ZONA BAJA",IF(AND(E13&gt;=0.6,E13&lt;=0.79),"ZONA MEDIA","ZONA ALTA"))</f>
        <v>#REF!</v>
      </c>
    </row>
    <row r="14" spans="2:7" ht="4.5" customHeight="1" x14ac:dyDescent="0.25">
      <c r="B14" s="16"/>
      <c r="C14" s="87"/>
      <c r="D14" s="17"/>
      <c r="E14" s="17"/>
      <c r="F14" s="18"/>
    </row>
    <row r="15" spans="2:7" x14ac:dyDescent="0.25">
      <c r="B15" s="19" t="s">
        <v>16</v>
      </c>
      <c r="C15" s="88"/>
      <c r="D15" s="14" t="e">
        <f>+#REF!</f>
        <v>#REF!</v>
      </c>
      <c r="E15" s="14" t="e">
        <f>+#REF!</f>
        <v>#REF!</v>
      </c>
      <c r="F15" s="15" t="e">
        <f>+IF(AND(E15&gt;=0,E15&lt;=0.59),"ZONA BAJA",IF(AND(E15&gt;=0.6,E15&lt;=0.79),"ZONA MEDIA","ZONA ALTA"))</f>
        <v>#REF!</v>
      </c>
    </row>
    <row r="16" spans="2:7" ht="4.5" customHeight="1" x14ac:dyDescent="0.25">
      <c r="B16" s="11"/>
      <c r="C16" s="12"/>
      <c r="D16" s="17"/>
      <c r="E16" s="17"/>
      <c r="F16" s="20"/>
    </row>
    <row r="17" spans="2:6" x14ac:dyDescent="0.25">
      <c r="B17" s="19" t="s">
        <v>10</v>
      </c>
      <c r="C17" s="88"/>
      <c r="D17" s="14" t="e">
        <f>+#REF!</f>
        <v>#REF!</v>
      </c>
      <c r="E17" s="14" t="e">
        <f>+#REF!</f>
        <v>#REF!</v>
      </c>
      <c r="F17" s="15" t="e">
        <f>+IF(AND(E17&gt;=0,E17&lt;=0.59),"ZONA BAJA",IF(AND(E17&gt;=0.6,E17&lt;=0.79),"ZONA MEDIA","ZONA ALTA"))</f>
        <v>#REF!</v>
      </c>
    </row>
    <row r="18" spans="2:6" ht="4.5" customHeight="1" x14ac:dyDescent="0.25">
      <c r="B18" s="11"/>
      <c r="C18" s="12"/>
      <c r="D18" s="17"/>
      <c r="E18" s="17"/>
      <c r="F18" s="18"/>
    </row>
    <row r="19" spans="2:6" x14ac:dyDescent="0.25">
      <c r="B19" s="19" t="s">
        <v>11</v>
      </c>
      <c r="C19" s="88"/>
      <c r="D19" s="14" t="e">
        <f>+#REF!</f>
        <v>#REF!</v>
      </c>
      <c r="E19" s="14" t="e">
        <f>+#REF!</f>
        <v>#REF!</v>
      </c>
      <c r="F19" s="15" t="e">
        <f>+IF(AND(E19&gt;=0,E19&lt;=0.59),"ZONA BAJA",IF(AND(E19&gt;=0.6,E19&lt;=0.79),"ZONA MEDIA","ZONA ALTA"))</f>
        <v>#REF!</v>
      </c>
    </row>
    <row r="20" spans="2:6" ht="4.5" customHeight="1" x14ac:dyDescent="0.25">
      <c r="B20" s="11"/>
      <c r="C20" s="12"/>
      <c r="D20" s="17"/>
      <c r="E20" s="17"/>
      <c r="F20" s="18"/>
    </row>
    <row r="21" spans="2:6" x14ac:dyDescent="0.25">
      <c r="B21" s="19" t="s">
        <v>12</v>
      </c>
      <c r="C21" s="88"/>
      <c r="D21" s="14" t="e">
        <f>+#REF!</f>
        <v>#REF!</v>
      </c>
      <c r="E21" s="14" t="e">
        <f>+#REF!</f>
        <v>#REF!</v>
      </c>
      <c r="F21" s="15" t="e">
        <f>+IF(AND(E21&gt;=0,E21&lt;=0.59),"ZONA BAJA",IF(AND(E21&gt;=0.6,E21&lt;=0.79),"ZONA MEDIA","ZONA ALTA"))</f>
        <v>#REF!</v>
      </c>
    </row>
    <row r="22" spans="2:6" ht="4.5" customHeight="1" x14ac:dyDescent="0.25">
      <c r="B22" s="11"/>
      <c r="C22" s="12"/>
      <c r="D22" s="17"/>
      <c r="E22" s="17"/>
      <c r="F22" s="18"/>
    </row>
    <row r="23" spans="2:6" x14ac:dyDescent="0.25">
      <c r="B23" s="19" t="s">
        <v>8</v>
      </c>
      <c r="C23" s="88"/>
      <c r="D23" s="14" t="e">
        <f>+'6.Iniciativas adicionales'!J8</f>
        <v>#DIV/0!</v>
      </c>
      <c r="E23" s="14" t="e">
        <f>+'6.Iniciativas adicionales'!L8</f>
        <v>#DIV/0!</v>
      </c>
      <c r="F23" s="15" t="e">
        <f>+IF(AND(E23&gt;=0,E23&lt;=0.59),"ZONA BAJA",IF(AND(E23&gt;=0.6,E23&lt;=0.79),"ZONA MEDIA","ZONA ALTA"))</f>
        <v>#DIV/0!</v>
      </c>
    </row>
    <row r="24" spans="2:6" ht="5.25" customHeight="1" x14ac:dyDescent="0.25">
      <c r="B24" s="21"/>
      <c r="C24" s="89"/>
      <c r="D24" s="22"/>
      <c r="E24" s="22"/>
      <c r="F24" s="23"/>
    </row>
    <row r="25" spans="2:6" x14ac:dyDescent="0.25">
      <c r="B25" s="16" t="s">
        <v>17</v>
      </c>
      <c r="C25" s="12"/>
      <c r="D25" s="24" t="e">
        <f>AVERAGE(D13:D23)</f>
        <v>#REF!</v>
      </c>
      <c r="E25" s="24" t="e">
        <f>AVERAGE(E13:E23)</f>
        <v>#REF!</v>
      </c>
      <c r="F25" s="15" t="e">
        <f>+IF(AND(E25&gt;=0,E25&lt;=0.59),"ZONA BAJA",IF(AND(E25&gt;=0.6,E25&lt;=0.79),"ZONA MEDIA","ZONA ALTA"))</f>
        <v>#REF!</v>
      </c>
    </row>
    <row r="26" spans="2:6" x14ac:dyDescent="0.25">
      <c r="B26" s="7"/>
      <c r="C26" s="8"/>
      <c r="D26" s="8"/>
      <c r="E26" s="8"/>
      <c r="F26" s="8"/>
    </row>
    <row r="27" spans="2:6" x14ac:dyDescent="0.25">
      <c r="B27" s="7"/>
      <c r="C27" s="8"/>
      <c r="D27" s="8"/>
      <c r="E27" s="36" t="s">
        <v>19</v>
      </c>
      <c r="F27" s="37" t="s">
        <v>18</v>
      </c>
    </row>
    <row r="28" spans="2:6" x14ac:dyDescent="0.25">
      <c r="B28" s="8"/>
      <c r="C28" s="8"/>
      <c r="D28" s="8"/>
      <c r="E28" s="36" t="s">
        <v>20</v>
      </c>
      <c r="F28" s="38" t="s">
        <v>21</v>
      </c>
    </row>
    <row r="29" spans="2:6" x14ac:dyDescent="0.25">
      <c r="E29" s="36" t="s">
        <v>22</v>
      </c>
      <c r="F29" s="39" t="s">
        <v>15</v>
      </c>
    </row>
  </sheetData>
  <sheetProtection password="CC0F"/>
  <mergeCells count="1">
    <mergeCell ref="B8:F8"/>
  </mergeCells>
  <conditionalFormatting sqref="F13:F25">
    <cfRule type="cellIs" dxfId="2" priority="1" operator="equal">
      <formula>"ZONA BAJA"</formula>
    </cfRule>
    <cfRule type="cellIs" dxfId="1" priority="2" operator="equal">
      <formula>"ZONA MEDIA"</formula>
    </cfRule>
    <cfRule type="cellIs" dxfId="0" priority="3" operator="equal">
      <formula>"ZONA ALTA"</formula>
    </cfRule>
  </conditionalFormatting>
  <hyperlinks>
    <hyperlink ref="B13" location="'1.Riesgos corrupción'!A1" tooltip="Riesgos corrupción" display="Componente 1. Gestión del Riesgo de Corrupción" xr:uid="{00000000-0004-0000-0000-000000000000}"/>
    <hyperlink ref="B15" location="'2.Racionalización'!A1" display="Componente 2. Racionalización de tramites" xr:uid="{00000000-0004-0000-0000-000001000000}"/>
    <hyperlink ref="B17" location="'3,Rendición de Cuentas'!A1" display="Componente 3. Rendición de cuentas" xr:uid="{00000000-0004-0000-0000-000002000000}"/>
    <hyperlink ref="B21" location="'5.Transparencia '!A1" display="Componente 5. Transparencia y Acceso a la Información" xr:uid="{00000000-0004-0000-0000-000003000000}"/>
    <hyperlink ref="B23" location="'6.Iniciativas adicionales ajust'!A1" display="Componente 6. Iniciativas Adicionales - Código de Ética y Buen Gobierno" xr:uid="{00000000-0004-0000-0000-000004000000}"/>
    <hyperlink ref="B19" location="'4.Atencion al Ciudadano'!A1" display="Componente 4. Atención al Ciudadano" xr:uid="{00000000-0004-0000-0000-000005000000}"/>
  </hyperlinks>
  <pageMargins left="0.7" right="0.7" top="0.75" bottom="0.75" header="0.3" footer="0.3"/>
  <pageSetup paperSize="9" scale="68"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534B4-1963-4BAE-893E-3C4ED40D970D}">
  <sheetPr filterMode="1"/>
  <dimension ref="A1:K30"/>
  <sheetViews>
    <sheetView showGridLines="0" tabSelected="1" zoomScale="60" zoomScaleNormal="60" workbookViewId="0">
      <selection sqref="A1:C4"/>
    </sheetView>
  </sheetViews>
  <sheetFormatPr baseColWidth="10" defaultRowHeight="15" x14ac:dyDescent="0.25"/>
  <cols>
    <col min="1" max="1" width="15.42578125" customWidth="1"/>
    <col min="2" max="2" width="29.5703125" customWidth="1"/>
    <col min="3" max="3" width="43.85546875" customWidth="1"/>
    <col min="4" max="4" width="38" customWidth="1"/>
    <col min="5" max="5" width="18.42578125" style="119" customWidth="1"/>
    <col min="6" max="6" width="25.5703125" customWidth="1"/>
    <col min="7" max="7" width="25.140625" customWidth="1"/>
    <col min="8" max="8" width="12.5703125" bestFit="1" customWidth="1"/>
    <col min="9" max="10" width="17.5703125" customWidth="1"/>
    <col min="11" max="11" width="21.5703125" customWidth="1"/>
  </cols>
  <sheetData>
    <row r="1" spans="1:11" ht="26.25" customHeight="1" x14ac:dyDescent="0.25">
      <c r="A1" s="123"/>
      <c r="B1" s="124"/>
      <c r="C1" s="125"/>
      <c r="D1" s="132" t="s">
        <v>210</v>
      </c>
      <c r="E1" s="133"/>
      <c r="F1" s="133"/>
      <c r="G1" s="133"/>
      <c r="H1" s="133"/>
      <c r="I1" s="133"/>
      <c r="J1" s="133"/>
      <c r="K1" s="134"/>
    </row>
    <row r="2" spans="1:11" ht="26.25" customHeight="1" x14ac:dyDescent="0.25">
      <c r="A2" s="126"/>
      <c r="B2" s="127"/>
      <c r="C2" s="128"/>
      <c r="D2" s="135"/>
      <c r="E2" s="135"/>
      <c r="F2" s="135"/>
      <c r="G2" s="135"/>
      <c r="H2" s="135"/>
      <c r="I2" s="135"/>
      <c r="J2" s="135"/>
      <c r="K2" s="136"/>
    </row>
    <row r="3" spans="1:11" ht="26.25" customHeight="1" x14ac:dyDescent="0.25">
      <c r="A3" s="126"/>
      <c r="B3" s="127"/>
      <c r="C3" s="128"/>
      <c r="D3" s="135"/>
      <c r="E3" s="135"/>
      <c r="F3" s="135"/>
      <c r="G3" s="135"/>
      <c r="H3" s="135"/>
      <c r="I3" s="135"/>
      <c r="J3" s="135"/>
      <c r="K3" s="136"/>
    </row>
    <row r="4" spans="1:11" ht="75.95" customHeight="1" thickBot="1" x14ac:dyDescent="0.3">
      <c r="A4" s="129"/>
      <c r="B4" s="130"/>
      <c r="C4" s="131"/>
      <c r="D4" s="137"/>
      <c r="E4" s="137"/>
      <c r="F4" s="137"/>
      <c r="G4" s="137"/>
      <c r="H4" s="137"/>
      <c r="I4" s="137"/>
      <c r="J4" s="137"/>
      <c r="K4" s="138"/>
    </row>
    <row r="5" spans="1:11" ht="27.75" customHeight="1" thickBot="1" x14ac:dyDescent="0.3">
      <c r="A5" s="139" t="s">
        <v>105</v>
      </c>
      <c r="B5" s="140"/>
      <c r="C5" s="140"/>
      <c r="D5" s="140"/>
      <c r="E5" s="140"/>
      <c r="F5" s="140"/>
      <c r="G5" s="140"/>
      <c r="H5" s="140"/>
      <c r="I5" s="140"/>
      <c r="J5" s="140"/>
      <c r="K5" s="140"/>
    </row>
    <row r="6" spans="1:11" ht="26.25" customHeight="1" x14ac:dyDescent="0.25">
      <c r="A6" s="141" t="s">
        <v>106</v>
      </c>
      <c r="B6" s="142"/>
      <c r="C6" s="141" t="s">
        <v>107</v>
      </c>
      <c r="D6" s="143"/>
      <c r="E6" s="143"/>
      <c r="F6" s="143"/>
      <c r="G6" s="142"/>
      <c r="H6" s="141" t="s">
        <v>108</v>
      </c>
      <c r="I6" s="143"/>
      <c r="J6" s="143"/>
      <c r="K6" s="142"/>
    </row>
    <row r="7" spans="1:11" s="94" customFormat="1" ht="50.45" customHeight="1" x14ac:dyDescent="0.25">
      <c r="A7" s="91" t="s">
        <v>109</v>
      </c>
      <c r="B7" s="92" t="s">
        <v>110</v>
      </c>
      <c r="C7" s="91" t="s">
        <v>111</v>
      </c>
      <c r="D7" s="93" t="s">
        <v>112</v>
      </c>
      <c r="E7" s="93" t="s">
        <v>113</v>
      </c>
      <c r="F7" s="93" t="s">
        <v>114</v>
      </c>
      <c r="G7" s="92" t="s">
        <v>115</v>
      </c>
      <c r="H7" s="91" t="s">
        <v>103</v>
      </c>
      <c r="I7" s="93" t="s">
        <v>116</v>
      </c>
      <c r="J7" s="93" t="s">
        <v>117</v>
      </c>
      <c r="K7" s="92" t="s">
        <v>118</v>
      </c>
    </row>
    <row r="8" spans="1:11" s="98" customFormat="1" ht="93.95" customHeight="1" x14ac:dyDescent="0.25">
      <c r="A8" s="95">
        <v>14711</v>
      </c>
      <c r="B8" s="96" t="s">
        <v>119</v>
      </c>
      <c r="C8" s="96" t="s">
        <v>120</v>
      </c>
      <c r="D8" s="96" t="s">
        <v>121</v>
      </c>
      <c r="E8" s="96" t="s">
        <v>122</v>
      </c>
      <c r="F8" s="96" t="s">
        <v>123</v>
      </c>
      <c r="G8" s="96" t="s">
        <v>124</v>
      </c>
      <c r="H8" s="97">
        <v>44593</v>
      </c>
      <c r="I8" s="97">
        <v>44742</v>
      </c>
      <c r="J8" s="97">
        <v>44773</v>
      </c>
      <c r="K8" s="95" t="s">
        <v>125</v>
      </c>
    </row>
    <row r="9" spans="1:11" s="98" customFormat="1" ht="93.95" customHeight="1" x14ac:dyDescent="0.25">
      <c r="A9" s="95">
        <v>14706</v>
      </c>
      <c r="B9" s="99" t="s">
        <v>126</v>
      </c>
      <c r="C9" s="95" t="s">
        <v>120</v>
      </c>
      <c r="D9" s="95" t="s">
        <v>121</v>
      </c>
      <c r="E9" s="95" t="s">
        <v>122</v>
      </c>
      <c r="F9" s="95" t="s">
        <v>123</v>
      </c>
      <c r="G9" s="95" t="s">
        <v>124</v>
      </c>
      <c r="H9" s="97">
        <v>44593</v>
      </c>
      <c r="I9" s="97">
        <v>44742</v>
      </c>
      <c r="J9" s="97">
        <v>44773</v>
      </c>
      <c r="K9" s="95" t="s">
        <v>125</v>
      </c>
    </row>
    <row r="10" spans="1:11" s="98" customFormat="1" ht="93.95" customHeight="1" x14ac:dyDescent="0.25">
      <c r="A10" s="122">
        <v>76579</v>
      </c>
      <c r="B10" s="122" t="s">
        <v>127</v>
      </c>
      <c r="C10" s="95" t="s">
        <v>120</v>
      </c>
      <c r="D10" s="95" t="s">
        <v>121</v>
      </c>
      <c r="E10" s="95" t="s">
        <v>122</v>
      </c>
      <c r="F10" s="95" t="s">
        <v>123</v>
      </c>
      <c r="G10" s="95" t="s">
        <v>124</v>
      </c>
      <c r="H10" s="97">
        <v>44593</v>
      </c>
      <c r="I10" s="97">
        <v>44742</v>
      </c>
      <c r="J10" s="97">
        <v>44773</v>
      </c>
      <c r="K10" s="95" t="s">
        <v>125</v>
      </c>
    </row>
    <row r="11" spans="1:11" s="98" customFormat="1" ht="93.95" customHeight="1" x14ac:dyDescent="0.25">
      <c r="A11" s="122"/>
      <c r="B11" s="122"/>
      <c r="C11" s="95" t="s">
        <v>128</v>
      </c>
      <c r="D11" s="95" t="s">
        <v>129</v>
      </c>
      <c r="E11" s="95" t="s">
        <v>122</v>
      </c>
      <c r="F11" s="95" t="s">
        <v>123</v>
      </c>
      <c r="G11" s="95" t="s">
        <v>129</v>
      </c>
      <c r="H11" s="97">
        <v>44593</v>
      </c>
      <c r="I11" s="97">
        <v>44742</v>
      </c>
      <c r="J11" s="97">
        <v>44773</v>
      </c>
      <c r="K11" s="95" t="s">
        <v>125</v>
      </c>
    </row>
    <row r="12" spans="1:11" s="98" customFormat="1" ht="93.95" customHeight="1" x14ac:dyDescent="0.25">
      <c r="A12" s="95">
        <v>591</v>
      </c>
      <c r="B12" s="99" t="s">
        <v>130</v>
      </c>
      <c r="C12" s="95" t="s">
        <v>131</v>
      </c>
      <c r="D12" s="95" t="s">
        <v>132</v>
      </c>
      <c r="E12" s="95" t="s">
        <v>133</v>
      </c>
      <c r="F12" s="95" t="s">
        <v>123</v>
      </c>
      <c r="G12" s="95" t="s">
        <v>134</v>
      </c>
      <c r="H12" s="97">
        <v>44593</v>
      </c>
      <c r="I12" s="97">
        <v>44742</v>
      </c>
      <c r="J12" s="97">
        <v>44773</v>
      </c>
      <c r="K12" s="95" t="s">
        <v>135</v>
      </c>
    </row>
    <row r="13" spans="1:11" s="98" customFormat="1" ht="93.95" customHeight="1" x14ac:dyDescent="0.25">
      <c r="A13" s="95">
        <v>606</v>
      </c>
      <c r="B13" s="100" t="s">
        <v>136</v>
      </c>
      <c r="C13" s="95" t="s">
        <v>131</v>
      </c>
      <c r="D13" s="95" t="s">
        <v>132</v>
      </c>
      <c r="E13" s="95" t="s">
        <v>133</v>
      </c>
      <c r="F13" s="95" t="s">
        <v>123</v>
      </c>
      <c r="G13" s="95" t="s">
        <v>134</v>
      </c>
      <c r="H13" s="97">
        <v>44593</v>
      </c>
      <c r="I13" s="97">
        <v>44742</v>
      </c>
      <c r="J13" s="97">
        <v>44773</v>
      </c>
      <c r="K13" s="95" t="s">
        <v>135</v>
      </c>
    </row>
    <row r="14" spans="1:11" s="98" customFormat="1" ht="93.95" customHeight="1" x14ac:dyDescent="0.25">
      <c r="A14" s="95">
        <v>615</v>
      </c>
      <c r="B14" s="100" t="s">
        <v>137</v>
      </c>
      <c r="C14" s="95" t="s">
        <v>131</v>
      </c>
      <c r="D14" s="95" t="s">
        <v>132</v>
      </c>
      <c r="E14" s="95" t="s">
        <v>133</v>
      </c>
      <c r="F14" s="95" t="s">
        <v>123</v>
      </c>
      <c r="G14" s="95" t="s">
        <v>134</v>
      </c>
      <c r="H14" s="97">
        <v>44593</v>
      </c>
      <c r="I14" s="97">
        <v>44742</v>
      </c>
      <c r="J14" s="97">
        <v>44773</v>
      </c>
      <c r="K14" s="95" t="s">
        <v>135</v>
      </c>
    </row>
    <row r="15" spans="1:11" s="98" customFormat="1" ht="93.95" customHeight="1" x14ac:dyDescent="0.25">
      <c r="A15" s="95">
        <v>592</v>
      </c>
      <c r="B15" s="95" t="s">
        <v>138</v>
      </c>
      <c r="C15" s="95" t="s">
        <v>131</v>
      </c>
      <c r="D15" s="95" t="s">
        <v>132</v>
      </c>
      <c r="E15" s="95" t="s">
        <v>133</v>
      </c>
      <c r="F15" s="95" t="s">
        <v>123</v>
      </c>
      <c r="G15" s="95" t="s">
        <v>134</v>
      </c>
      <c r="H15" s="97">
        <v>44593</v>
      </c>
      <c r="I15" s="97">
        <v>44742</v>
      </c>
      <c r="J15" s="97">
        <v>44773</v>
      </c>
      <c r="K15" s="95" t="s">
        <v>135</v>
      </c>
    </row>
    <row r="16" spans="1:11" s="98" customFormat="1" ht="113.45" customHeight="1" x14ac:dyDescent="0.25">
      <c r="A16" s="101">
        <v>575</v>
      </c>
      <c r="B16" s="101" t="s">
        <v>139</v>
      </c>
      <c r="C16" s="101" t="s">
        <v>140</v>
      </c>
      <c r="D16" s="101" t="s">
        <v>141</v>
      </c>
      <c r="E16" s="101" t="s">
        <v>142</v>
      </c>
      <c r="F16" s="101" t="s">
        <v>143</v>
      </c>
      <c r="G16" s="101" t="s">
        <v>144</v>
      </c>
      <c r="H16" s="102">
        <v>44593</v>
      </c>
      <c r="I16" s="102">
        <v>44895</v>
      </c>
      <c r="J16" s="102">
        <v>44925</v>
      </c>
      <c r="K16" s="95" t="s">
        <v>145</v>
      </c>
    </row>
    <row r="17" spans="1:11" s="98" customFormat="1" ht="216.6" customHeight="1" x14ac:dyDescent="0.25">
      <c r="A17" s="101" t="s">
        <v>104</v>
      </c>
      <c r="B17" s="101" t="s">
        <v>146</v>
      </c>
      <c r="C17" s="103" t="s">
        <v>147</v>
      </c>
      <c r="D17" s="103" t="s">
        <v>148</v>
      </c>
      <c r="E17" s="103" t="s">
        <v>149</v>
      </c>
      <c r="F17" s="101" t="s">
        <v>150</v>
      </c>
      <c r="G17" s="103" t="s">
        <v>151</v>
      </c>
      <c r="H17" s="102">
        <v>44593</v>
      </c>
      <c r="I17" s="102">
        <v>44895</v>
      </c>
      <c r="J17" s="102">
        <v>44905</v>
      </c>
      <c r="K17" s="95" t="s">
        <v>152</v>
      </c>
    </row>
    <row r="18" spans="1:11" s="98" customFormat="1" ht="113.45" customHeight="1" x14ac:dyDescent="0.25">
      <c r="A18" s="103">
        <v>586</v>
      </c>
      <c r="B18" s="103" t="s">
        <v>153</v>
      </c>
      <c r="C18" s="104" t="s">
        <v>154</v>
      </c>
      <c r="D18" s="104" t="s">
        <v>155</v>
      </c>
      <c r="E18" s="104" t="s">
        <v>156</v>
      </c>
      <c r="F18" s="105" t="s">
        <v>123</v>
      </c>
      <c r="G18" s="104" t="s">
        <v>157</v>
      </c>
      <c r="H18" s="102">
        <v>44594</v>
      </c>
      <c r="I18" s="102">
        <v>44885</v>
      </c>
      <c r="J18" s="102">
        <v>44918</v>
      </c>
      <c r="K18" s="105" t="s">
        <v>158</v>
      </c>
    </row>
    <row r="19" spans="1:11" s="98" customFormat="1" ht="113.45" customHeight="1" x14ac:dyDescent="0.25">
      <c r="A19" s="103">
        <v>587</v>
      </c>
      <c r="B19" s="103" t="s">
        <v>159</v>
      </c>
      <c r="C19" s="106" t="s">
        <v>160</v>
      </c>
      <c r="D19" s="107" t="s">
        <v>161</v>
      </c>
      <c r="E19" s="106" t="s">
        <v>162</v>
      </c>
      <c r="F19" s="106" t="s">
        <v>123</v>
      </c>
      <c r="G19" s="106" t="s">
        <v>163</v>
      </c>
      <c r="H19" s="108">
        <v>44578</v>
      </c>
      <c r="I19" s="109">
        <v>44635</v>
      </c>
      <c r="J19" s="109">
        <v>44666</v>
      </c>
      <c r="K19" s="106" t="s">
        <v>164</v>
      </c>
    </row>
    <row r="20" spans="1:11" ht="135" hidden="1" x14ac:dyDescent="0.25">
      <c r="A20" s="110">
        <v>576</v>
      </c>
      <c r="B20" s="111" t="s">
        <v>165</v>
      </c>
      <c r="C20" s="112" t="s">
        <v>166</v>
      </c>
      <c r="D20" s="113" t="s">
        <v>167</v>
      </c>
      <c r="E20" s="114" t="s">
        <v>168</v>
      </c>
      <c r="F20" s="114" t="s">
        <v>123</v>
      </c>
      <c r="G20" s="115" t="s">
        <v>169</v>
      </c>
      <c r="H20" s="116">
        <v>44256</v>
      </c>
      <c r="I20" s="117">
        <v>44348</v>
      </c>
      <c r="J20" s="117">
        <v>44349</v>
      </c>
      <c r="K20" s="118" t="s">
        <v>170</v>
      </c>
    </row>
    <row r="21" spans="1:11" ht="135" hidden="1" x14ac:dyDescent="0.25">
      <c r="A21" s="110">
        <v>619</v>
      </c>
      <c r="B21" s="111" t="s">
        <v>171</v>
      </c>
      <c r="C21" s="112" t="s">
        <v>172</v>
      </c>
      <c r="D21" s="113" t="s">
        <v>167</v>
      </c>
      <c r="E21" s="114" t="s">
        <v>168</v>
      </c>
      <c r="F21" s="114" t="s">
        <v>123</v>
      </c>
      <c r="G21" s="115" t="s">
        <v>169</v>
      </c>
      <c r="H21" s="116">
        <v>44256</v>
      </c>
      <c r="I21" s="117">
        <v>44348</v>
      </c>
      <c r="J21" s="117">
        <v>44349</v>
      </c>
      <c r="K21" s="118" t="s">
        <v>170</v>
      </c>
    </row>
    <row r="22" spans="1:11" ht="135" hidden="1" x14ac:dyDescent="0.25">
      <c r="A22" s="110">
        <v>14710</v>
      </c>
      <c r="B22" s="111" t="s">
        <v>173</v>
      </c>
      <c r="C22" s="112" t="s">
        <v>174</v>
      </c>
      <c r="D22" s="113" t="s">
        <v>167</v>
      </c>
      <c r="E22" s="114" t="s">
        <v>168</v>
      </c>
      <c r="F22" s="114" t="s">
        <v>123</v>
      </c>
      <c r="G22" s="115" t="s">
        <v>169</v>
      </c>
      <c r="H22" s="116">
        <v>44256</v>
      </c>
      <c r="I22" s="117">
        <v>44348</v>
      </c>
      <c r="J22" s="117">
        <v>44349</v>
      </c>
      <c r="K22" s="118" t="s">
        <v>170</v>
      </c>
    </row>
    <row r="23" spans="1:11" ht="135" hidden="1" x14ac:dyDescent="0.25">
      <c r="A23" s="110">
        <v>573</v>
      </c>
      <c r="B23" s="111" t="s">
        <v>175</v>
      </c>
      <c r="C23" s="112" t="s">
        <v>176</v>
      </c>
      <c r="D23" s="113" t="s">
        <v>167</v>
      </c>
      <c r="E23" s="114" t="s">
        <v>168</v>
      </c>
      <c r="F23" s="114" t="s">
        <v>123</v>
      </c>
      <c r="G23" s="115" t="s">
        <v>169</v>
      </c>
      <c r="H23" s="116">
        <v>44256</v>
      </c>
      <c r="I23" s="117">
        <v>44348</v>
      </c>
      <c r="J23" s="117">
        <v>44349</v>
      </c>
      <c r="K23" s="118" t="s">
        <v>170</v>
      </c>
    </row>
    <row r="24" spans="1:11" ht="135" hidden="1" x14ac:dyDescent="0.25">
      <c r="A24" s="110">
        <v>574</v>
      </c>
      <c r="B24" s="111" t="s">
        <v>177</v>
      </c>
      <c r="C24" s="112" t="s">
        <v>178</v>
      </c>
      <c r="D24" s="113" t="s">
        <v>167</v>
      </c>
      <c r="E24" s="114" t="s">
        <v>168</v>
      </c>
      <c r="F24" s="114" t="s">
        <v>123</v>
      </c>
      <c r="G24" s="115" t="s">
        <v>169</v>
      </c>
      <c r="H24" s="116">
        <v>44256</v>
      </c>
      <c r="I24" s="117">
        <v>44348</v>
      </c>
      <c r="J24" s="117">
        <v>44349</v>
      </c>
      <c r="K24" s="118" t="s">
        <v>170</v>
      </c>
    </row>
    <row r="25" spans="1:11" ht="195" hidden="1" x14ac:dyDescent="0.25">
      <c r="A25" s="110">
        <v>571</v>
      </c>
      <c r="B25" s="111" t="s">
        <v>179</v>
      </c>
      <c r="C25" s="112" t="s">
        <v>180</v>
      </c>
      <c r="D25" s="113" t="s">
        <v>181</v>
      </c>
      <c r="E25" s="114" t="s">
        <v>182</v>
      </c>
      <c r="F25" s="114" t="s">
        <v>123</v>
      </c>
      <c r="G25" s="115" t="s">
        <v>183</v>
      </c>
      <c r="H25" s="116">
        <v>44229</v>
      </c>
      <c r="I25" s="117">
        <v>44561</v>
      </c>
      <c r="J25" s="117">
        <v>44561</v>
      </c>
      <c r="K25" s="118" t="s">
        <v>170</v>
      </c>
    </row>
    <row r="26" spans="1:11" ht="135" hidden="1" x14ac:dyDescent="0.25">
      <c r="A26" s="110">
        <v>577</v>
      </c>
      <c r="B26" s="111" t="s">
        <v>184</v>
      </c>
      <c r="C26" s="112" t="s">
        <v>176</v>
      </c>
      <c r="D26" s="113" t="s">
        <v>167</v>
      </c>
      <c r="E26" s="114" t="s">
        <v>168</v>
      </c>
      <c r="F26" s="114" t="s">
        <v>123</v>
      </c>
      <c r="G26" s="115" t="s">
        <v>169</v>
      </c>
      <c r="H26" s="116">
        <v>44256</v>
      </c>
      <c r="I26" s="117">
        <v>44348</v>
      </c>
      <c r="J26" s="117">
        <v>44349</v>
      </c>
      <c r="K26" s="118" t="s">
        <v>170</v>
      </c>
    </row>
    <row r="27" spans="1:11" ht="225" hidden="1" x14ac:dyDescent="0.25">
      <c r="A27" s="110">
        <v>60953</v>
      </c>
      <c r="B27" s="111" t="s">
        <v>185</v>
      </c>
      <c r="C27" s="112" t="s">
        <v>186</v>
      </c>
      <c r="D27" s="113" t="s">
        <v>187</v>
      </c>
      <c r="E27" s="114" t="s">
        <v>188</v>
      </c>
      <c r="F27" s="114" t="s">
        <v>104</v>
      </c>
      <c r="G27" s="115" t="s">
        <v>104</v>
      </c>
      <c r="H27" s="116">
        <v>44229</v>
      </c>
      <c r="I27" s="117" t="s">
        <v>104</v>
      </c>
      <c r="J27" s="117">
        <v>44560</v>
      </c>
      <c r="K27" s="118" t="s">
        <v>189</v>
      </c>
    </row>
    <row r="28" spans="1:11" ht="255" hidden="1" x14ac:dyDescent="0.25">
      <c r="A28" s="110">
        <v>72342</v>
      </c>
      <c r="B28" s="111" t="s">
        <v>190</v>
      </c>
      <c r="C28" s="112" t="s">
        <v>191</v>
      </c>
      <c r="D28" s="113" t="s">
        <v>192</v>
      </c>
      <c r="E28" s="114" t="s">
        <v>193</v>
      </c>
      <c r="F28" s="114" t="s">
        <v>194</v>
      </c>
      <c r="G28" s="115" t="s">
        <v>195</v>
      </c>
      <c r="H28" s="116">
        <v>44228</v>
      </c>
      <c r="I28" s="117" t="s">
        <v>104</v>
      </c>
      <c r="J28" s="117">
        <v>44561</v>
      </c>
      <c r="K28" s="118" t="s">
        <v>196</v>
      </c>
    </row>
    <row r="29" spans="1:11" ht="90" hidden="1" x14ac:dyDescent="0.25">
      <c r="A29" s="110">
        <v>586</v>
      </c>
      <c r="B29" s="111" t="s">
        <v>197</v>
      </c>
      <c r="C29" s="112" t="s">
        <v>198</v>
      </c>
      <c r="D29" s="113" t="s">
        <v>199</v>
      </c>
      <c r="E29" s="114" t="s">
        <v>200</v>
      </c>
      <c r="F29" s="114" t="s">
        <v>123</v>
      </c>
      <c r="G29" s="115" t="s">
        <v>201</v>
      </c>
      <c r="H29" s="116">
        <v>44198</v>
      </c>
      <c r="I29" s="117" t="s">
        <v>202</v>
      </c>
      <c r="J29" s="117">
        <v>44389</v>
      </c>
      <c r="K29" s="118" t="s">
        <v>203</v>
      </c>
    </row>
    <row r="30" spans="1:11" ht="60" hidden="1" x14ac:dyDescent="0.25">
      <c r="A30" s="110">
        <v>589</v>
      </c>
      <c r="B30" s="111" t="s">
        <v>159</v>
      </c>
      <c r="C30" s="112" t="s">
        <v>204</v>
      </c>
      <c r="D30" s="113" t="s">
        <v>205</v>
      </c>
      <c r="E30" s="114" t="s">
        <v>206</v>
      </c>
      <c r="F30" s="114" t="s">
        <v>123</v>
      </c>
      <c r="G30" s="115" t="s">
        <v>207</v>
      </c>
      <c r="H30" s="116">
        <v>44228</v>
      </c>
      <c r="I30" s="117" t="s">
        <v>208</v>
      </c>
      <c r="J30" s="117" t="s">
        <v>208</v>
      </c>
      <c r="K30" s="118" t="s">
        <v>209</v>
      </c>
    </row>
  </sheetData>
  <autoFilter ref="A7:K30" xr:uid="{00000000-0001-0000-0100-000000000000}">
    <filterColumn colId="10">
      <filters>
        <filter val="CIGEPI"/>
      </filters>
    </filterColumn>
  </autoFilter>
  <mergeCells count="8">
    <mergeCell ref="A10:A11"/>
    <mergeCell ref="B10:B11"/>
    <mergeCell ref="A1:C4"/>
    <mergeCell ref="D1:K4"/>
    <mergeCell ref="A5:K5"/>
    <mergeCell ref="A6:B6"/>
    <mergeCell ref="C6:G6"/>
    <mergeCell ref="H6:K6"/>
  </mergeCells>
  <dataValidations count="1">
    <dataValidation allowBlank="1" showInputMessage="1" showErrorMessage="1" prompt="Indicar el trámite u OPA que se va a analizar en la fila._x000a_" sqref="B16:B17 B19" xr:uid="{00419173-491A-4FEE-BB62-F92BD5BDB770}"/>
  </dataValidation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4"/>
  <sheetViews>
    <sheetView view="pageBreakPreview" zoomScale="80" zoomScaleNormal="100" zoomScaleSheetLayoutView="80" workbookViewId="0">
      <selection activeCell="I22" sqref="I22"/>
    </sheetView>
  </sheetViews>
  <sheetFormatPr baseColWidth="10" defaultRowHeight="15" x14ac:dyDescent="0.25"/>
  <cols>
    <col min="1" max="1" width="4.28515625" customWidth="1"/>
    <col min="2" max="2" width="63.85546875" customWidth="1"/>
    <col min="4" max="4" width="14.42578125" customWidth="1"/>
  </cols>
  <sheetData>
    <row r="1" spans="1:6" ht="45" customHeight="1" x14ac:dyDescent="0.25">
      <c r="A1" s="144" t="s">
        <v>43</v>
      </c>
      <c r="B1" s="146" t="s">
        <v>44</v>
      </c>
      <c r="C1" s="148" t="s">
        <v>45</v>
      </c>
      <c r="D1" s="148"/>
      <c r="E1" s="148"/>
      <c r="F1" s="148"/>
    </row>
    <row r="2" spans="1:6" ht="45" x14ac:dyDescent="0.25">
      <c r="A2" s="145"/>
      <c r="B2" s="147"/>
      <c r="C2" s="29" t="s">
        <v>60</v>
      </c>
      <c r="D2" s="29" t="s">
        <v>61</v>
      </c>
      <c r="E2" s="29" t="s">
        <v>62</v>
      </c>
      <c r="F2" s="29" t="s">
        <v>59</v>
      </c>
    </row>
    <row r="3" spans="1:6" x14ac:dyDescent="0.25">
      <c r="A3" s="26">
        <v>1</v>
      </c>
      <c r="B3" s="56" t="s">
        <v>25</v>
      </c>
      <c r="C3" s="54">
        <v>0.33333333333333337</v>
      </c>
      <c r="D3" s="31">
        <v>0.33</v>
      </c>
      <c r="E3" s="31"/>
      <c r="F3" s="31">
        <f>SUM(C3:E3)</f>
        <v>0.66333333333333333</v>
      </c>
    </row>
    <row r="4" spans="1:6" x14ac:dyDescent="0.25">
      <c r="A4" s="26">
        <v>3</v>
      </c>
      <c r="B4" s="56" t="s">
        <v>27</v>
      </c>
      <c r="C4" s="54">
        <v>0.33333333333333337</v>
      </c>
      <c r="D4" s="55">
        <v>0</v>
      </c>
      <c r="E4" s="31"/>
      <c r="F4" s="31">
        <f t="shared" ref="F4:F34" si="0">SUM(C4:E4)</f>
        <v>0.33333333333333337</v>
      </c>
    </row>
    <row r="5" spans="1:6" x14ac:dyDescent="0.25">
      <c r="A5" s="26">
        <v>5</v>
      </c>
      <c r="B5" s="56" t="s">
        <v>29</v>
      </c>
      <c r="C5" s="54">
        <v>0.33333333333333337</v>
      </c>
      <c r="D5" s="31">
        <v>0.33</v>
      </c>
      <c r="E5" s="31"/>
      <c r="F5" s="31">
        <f t="shared" si="0"/>
        <v>0.66333333333333333</v>
      </c>
    </row>
    <row r="6" spans="1:6" x14ac:dyDescent="0.25">
      <c r="A6" s="26">
        <v>6</v>
      </c>
      <c r="B6" s="57" t="s">
        <v>30</v>
      </c>
      <c r="C6" s="54"/>
      <c r="D6" s="31"/>
      <c r="E6" s="31"/>
      <c r="F6" s="31">
        <f t="shared" si="0"/>
        <v>0</v>
      </c>
    </row>
    <row r="7" spans="1:6" x14ac:dyDescent="0.25">
      <c r="A7" s="26"/>
      <c r="B7" s="28" t="s">
        <v>82</v>
      </c>
      <c r="C7" s="54">
        <v>0.33333333333333337</v>
      </c>
      <c r="D7" s="54">
        <v>0.33333333333333337</v>
      </c>
      <c r="E7" s="31"/>
      <c r="F7" s="31"/>
    </row>
    <row r="8" spans="1:6" x14ac:dyDescent="0.25">
      <c r="A8" s="26"/>
      <c r="B8" s="28" t="s">
        <v>83</v>
      </c>
      <c r="C8" s="54">
        <v>0.33333333333333337</v>
      </c>
      <c r="D8" s="54">
        <v>0.33333333333333337</v>
      </c>
      <c r="E8" s="31"/>
      <c r="F8" s="31"/>
    </row>
    <row r="9" spans="1:6" x14ac:dyDescent="0.25">
      <c r="A9" s="26"/>
      <c r="B9" s="28" t="s">
        <v>84</v>
      </c>
      <c r="C9" s="54">
        <v>0.33333333333333337</v>
      </c>
      <c r="D9" s="54">
        <v>0.33333333333333337</v>
      </c>
      <c r="E9" s="31"/>
      <c r="F9" s="31"/>
    </row>
    <row r="10" spans="1:6" x14ac:dyDescent="0.25">
      <c r="A10" s="26"/>
      <c r="B10" s="28" t="s">
        <v>85</v>
      </c>
      <c r="C10" s="54">
        <v>0.33333333333333337</v>
      </c>
      <c r="D10" s="54">
        <v>0.33333333333333337</v>
      </c>
      <c r="E10" s="31"/>
      <c r="F10" s="31"/>
    </row>
    <row r="11" spans="1:6" x14ac:dyDescent="0.25">
      <c r="A11" s="26"/>
      <c r="B11" s="28" t="s">
        <v>31</v>
      </c>
      <c r="C11" s="55">
        <v>0</v>
      </c>
      <c r="D11" s="31">
        <v>0.33</v>
      </c>
      <c r="E11" s="31"/>
      <c r="F11" s="31">
        <f t="shared" si="0"/>
        <v>0.33</v>
      </c>
    </row>
    <row r="12" spans="1:6" x14ac:dyDescent="0.25">
      <c r="A12" s="26">
        <v>7</v>
      </c>
      <c r="B12" s="57" t="s">
        <v>32</v>
      </c>
      <c r="C12" s="54"/>
      <c r="D12" s="31"/>
      <c r="E12" s="31"/>
      <c r="F12" s="31"/>
    </row>
    <row r="13" spans="1:6" x14ac:dyDescent="0.25">
      <c r="A13" s="26"/>
      <c r="B13" s="28" t="s">
        <v>71</v>
      </c>
      <c r="C13" s="54">
        <v>0.33333333333333337</v>
      </c>
      <c r="D13" s="31">
        <v>0.33</v>
      </c>
      <c r="E13" s="31"/>
      <c r="F13" s="31">
        <f t="shared" si="0"/>
        <v>0.66333333333333333</v>
      </c>
    </row>
    <row r="14" spans="1:6" x14ac:dyDescent="0.25">
      <c r="A14" s="26"/>
      <c r="B14" s="28" t="s">
        <v>72</v>
      </c>
      <c r="C14" s="55">
        <v>0</v>
      </c>
      <c r="D14" s="31">
        <v>0.33</v>
      </c>
      <c r="E14" s="31"/>
      <c r="F14" s="31">
        <f t="shared" si="0"/>
        <v>0.33</v>
      </c>
    </row>
    <row r="15" spans="1:6" x14ac:dyDescent="0.25">
      <c r="A15" s="26"/>
      <c r="B15" s="28" t="s">
        <v>73</v>
      </c>
      <c r="C15" s="54">
        <v>0.33333333333333337</v>
      </c>
      <c r="D15" s="31">
        <v>0.33</v>
      </c>
      <c r="E15" s="31"/>
      <c r="F15" s="31">
        <f t="shared" si="0"/>
        <v>0.66333333333333333</v>
      </c>
    </row>
    <row r="16" spans="1:6" x14ac:dyDescent="0.25">
      <c r="A16" s="26"/>
      <c r="B16" s="28" t="s">
        <v>74</v>
      </c>
      <c r="C16" s="54">
        <v>0.33333333333333337</v>
      </c>
      <c r="D16" s="31">
        <v>0.33</v>
      </c>
      <c r="E16" s="31"/>
      <c r="F16" s="31">
        <f t="shared" si="0"/>
        <v>0.66333333333333333</v>
      </c>
    </row>
    <row r="17" spans="1:6" x14ac:dyDescent="0.25">
      <c r="A17" s="26"/>
      <c r="B17" s="28" t="s">
        <v>75</v>
      </c>
      <c r="C17" s="54">
        <v>0.33333333333333337</v>
      </c>
      <c r="D17" s="31">
        <v>0.33</v>
      </c>
      <c r="E17" s="31"/>
      <c r="F17" s="31">
        <f t="shared" si="0"/>
        <v>0.66333333333333333</v>
      </c>
    </row>
    <row r="18" spans="1:6" x14ac:dyDescent="0.25">
      <c r="A18" s="26"/>
      <c r="B18" s="28" t="s">
        <v>76</v>
      </c>
      <c r="C18" s="54">
        <v>0.33333333333333337</v>
      </c>
      <c r="D18" s="31">
        <v>0.33</v>
      </c>
      <c r="E18" s="31"/>
      <c r="F18" s="31">
        <f t="shared" si="0"/>
        <v>0.66333333333333333</v>
      </c>
    </row>
    <row r="19" spans="1:6" x14ac:dyDescent="0.25">
      <c r="A19" s="26"/>
      <c r="B19" s="28" t="s">
        <v>77</v>
      </c>
      <c r="C19" s="54">
        <v>0.33333333333333337</v>
      </c>
      <c r="D19" s="31">
        <v>0.33</v>
      </c>
      <c r="E19" s="31"/>
      <c r="F19" s="31">
        <f t="shared" si="0"/>
        <v>0.66333333333333333</v>
      </c>
    </row>
    <row r="20" spans="1:6" x14ac:dyDescent="0.25">
      <c r="A20" s="26">
        <v>8</v>
      </c>
      <c r="B20" s="57" t="s">
        <v>33</v>
      </c>
      <c r="C20" s="54"/>
      <c r="D20" s="31"/>
      <c r="E20" s="31"/>
      <c r="F20" s="31"/>
    </row>
    <row r="21" spans="1:6" x14ac:dyDescent="0.25">
      <c r="A21" s="26"/>
      <c r="B21" s="28" t="s">
        <v>78</v>
      </c>
      <c r="C21" s="54">
        <v>0.33333333333333337</v>
      </c>
      <c r="D21" s="55">
        <v>0</v>
      </c>
      <c r="E21" s="31"/>
      <c r="F21" s="31">
        <f t="shared" si="0"/>
        <v>0.33333333333333337</v>
      </c>
    </row>
    <row r="22" spans="1:6" x14ac:dyDescent="0.25">
      <c r="A22" s="26"/>
      <c r="B22" s="28" t="s">
        <v>79</v>
      </c>
      <c r="C22" s="54">
        <v>0.33333333333333337</v>
      </c>
      <c r="D22" s="55">
        <v>0</v>
      </c>
      <c r="E22" s="31"/>
      <c r="F22" s="31">
        <f t="shared" si="0"/>
        <v>0.33333333333333337</v>
      </c>
    </row>
    <row r="23" spans="1:6" x14ac:dyDescent="0.25">
      <c r="A23" s="26"/>
      <c r="B23" s="28" t="s">
        <v>80</v>
      </c>
      <c r="C23" s="54">
        <v>0.33333333333333337</v>
      </c>
      <c r="D23" s="55">
        <v>0</v>
      </c>
      <c r="E23" s="31"/>
      <c r="F23" s="31">
        <f t="shared" si="0"/>
        <v>0.33333333333333337</v>
      </c>
    </row>
    <row r="24" spans="1:6" x14ac:dyDescent="0.25">
      <c r="A24" s="26"/>
      <c r="B24" s="28" t="s">
        <v>81</v>
      </c>
      <c r="C24" s="54">
        <v>0.33333333333333337</v>
      </c>
      <c r="D24" s="55">
        <v>0</v>
      </c>
      <c r="E24" s="31"/>
      <c r="F24" s="31">
        <f t="shared" si="0"/>
        <v>0.33333333333333337</v>
      </c>
    </row>
    <row r="25" spans="1:6" x14ac:dyDescent="0.25">
      <c r="A25" s="26">
        <v>9</v>
      </c>
      <c r="B25" s="56" t="s">
        <v>34</v>
      </c>
      <c r="C25" s="54">
        <v>0.33333333333333337</v>
      </c>
      <c r="D25" s="54">
        <v>0.33333333333333337</v>
      </c>
      <c r="E25" s="31"/>
      <c r="F25" s="31">
        <f t="shared" si="0"/>
        <v>0.66666666666666674</v>
      </c>
    </row>
    <row r="26" spans="1:6" x14ac:dyDescent="0.25">
      <c r="A26" s="26">
        <v>10</v>
      </c>
      <c r="B26" s="56" t="s">
        <v>35</v>
      </c>
      <c r="C26" s="54">
        <v>0.33333333333333337</v>
      </c>
      <c r="D26" s="54">
        <v>0.33333333333333337</v>
      </c>
      <c r="E26" s="31"/>
      <c r="F26" s="31">
        <f t="shared" si="0"/>
        <v>0.66666666666666674</v>
      </c>
    </row>
    <row r="27" spans="1:6" x14ac:dyDescent="0.25">
      <c r="A27" s="26">
        <v>11</v>
      </c>
      <c r="B27" s="56" t="s">
        <v>36</v>
      </c>
      <c r="C27" s="54">
        <v>0.33333333333333337</v>
      </c>
      <c r="D27" s="54">
        <v>0.33333333333333337</v>
      </c>
      <c r="E27" s="31"/>
      <c r="F27" s="31">
        <f t="shared" si="0"/>
        <v>0.66666666666666674</v>
      </c>
    </row>
    <row r="28" spans="1:6" x14ac:dyDescent="0.25">
      <c r="A28" s="26">
        <v>12</v>
      </c>
      <c r="B28" s="56" t="s">
        <v>37</v>
      </c>
      <c r="C28" s="54">
        <v>0.33333333333333337</v>
      </c>
      <c r="D28" s="54">
        <v>0.33333333333333337</v>
      </c>
      <c r="E28" s="31"/>
      <c r="F28" s="31">
        <f t="shared" si="0"/>
        <v>0.66666666666666674</v>
      </c>
    </row>
    <row r="29" spans="1:6" x14ac:dyDescent="0.25">
      <c r="A29" s="26">
        <v>13</v>
      </c>
      <c r="B29" s="56" t="s">
        <v>38</v>
      </c>
      <c r="C29" s="54">
        <v>0.33333333333333337</v>
      </c>
      <c r="D29" s="54">
        <v>0.33333333333333337</v>
      </c>
      <c r="E29" s="31"/>
      <c r="F29" s="31">
        <f t="shared" si="0"/>
        <v>0.66666666666666674</v>
      </c>
    </row>
    <row r="30" spans="1:6" x14ac:dyDescent="0.25">
      <c r="A30" s="26">
        <v>14</v>
      </c>
      <c r="B30" s="56" t="s">
        <v>39</v>
      </c>
      <c r="C30" s="54">
        <v>0.33333333333333337</v>
      </c>
      <c r="D30" s="54">
        <v>0.33333333333333337</v>
      </c>
      <c r="E30" s="31"/>
      <c r="F30" s="31">
        <f t="shared" si="0"/>
        <v>0.66666666666666674</v>
      </c>
    </row>
    <row r="31" spans="1:6" x14ac:dyDescent="0.25">
      <c r="A31" s="26">
        <v>15</v>
      </c>
      <c r="B31" s="56" t="s">
        <v>40</v>
      </c>
      <c r="C31" s="54">
        <v>0.33333333333333337</v>
      </c>
      <c r="D31" s="54">
        <v>0.33333333333333337</v>
      </c>
      <c r="E31" s="31"/>
      <c r="F31" s="31">
        <f t="shared" si="0"/>
        <v>0.66666666666666674</v>
      </c>
    </row>
    <row r="32" spans="1:6" x14ac:dyDescent="0.25">
      <c r="A32" s="26">
        <v>16</v>
      </c>
      <c r="B32" s="56" t="s">
        <v>41</v>
      </c>
      <c r="C32" s="54">
        <v>0.33333333333333337</v>
      </c>
      <c r="D32" s="54">
        <v>0.33333333333333337</v>
      </c>
      <c r="E32" s="31"/>
      <c r="F32" s="31">
        <f t="shared" si="0"/>
        <v>0.66666666666666674</v>
      </c>
    </row>
    <row r="33" spans="1:6" x14ac:dyDescent="0.25">
      <c r="A33" s="26">
        <v>17</v>
      </c>
      <c r="B33" s="56" t="s">
        <v>42</v>
      </c>
      <c r="C33" s="54">
        <v>0.33333333333333337</v>
      </c>
      <c r="D33" s="54">
        <v>0.33333333333333337</v>
      </c>
      <c r="E33" s="31"/>
      <c r="F33" s="31">
        <f t="shared" si="0"/>
        <v>0.66666666666666674</v>
      </c>
    </row>
    <row r="34" spans="1:6" x14ac:dyDescent="0.25">
      <c r="B34" s="35" t="s">
        <v>63</v>
      </c>
      <c r="C34" s="53">
        <f>AVERAGE(C3:C33)</f>
        <v>0.30952380952380942</v>
      </c>
      <c r="D34" s="53">
        <f>AVERAGE(D3:D33)</f>
        <v>0.27261904761904754</v>
      </c>
      <c r="E34" s="53"/>
      <c r="F34" s="31">
        <f t="shared" si="0"/>
        <v>0.58214285714285696</v>
      </c>
    </row>
  </sheetData>
  <mergeCells count="3">
    <mergeCell ref="A1:A2"/>
    <mergeCell ref="B1:B2"/>
    <mergeCell ref="C1:F1"/>
  </mergeCells>
  <pageMargins left="0.39370078740157483" right="0.39370078740157483" top="0.74803149606299213" bottom="0.74803149606299213" header="0.31496062992125984" footer="0.31496062992125984"/>
  <pageSetup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4"/>
  <sheetViews>
    <sheetView zoomScaleNormal="100" workbookViewId="0">
      <selection activeCell="B17" sqref="B17"/>
    </sheetView>
  </sheetViews>
  <sheetFormatPr baseColWidth="10" defaultRowHeight="15" x14ac:dyDescent="0.25"/>
  <cols>
    <col min="2" max="2" width="41.85546875" customWidth="1"/>
    <col min="3" max="3" width="35" customWidth="1"/>
    <col min="4" max="4" width="25.5703125" customWidth="1"/>
  </cols>
  <sheetData>
    <row r="1" spans="1:5" ht="48.75" customHeight="1" x14ac:dyDescent="0.25">
      <c r="A1" s="41" t="s">
        <v>43</v>
      </c>
      <c r="B1" s="41" t="s">
        <v>44</v>
      </c>
      <c r="C1" s="41" t="s">
        <v>46</v>
      </c>
      <c r="D1" s="50" t="s">
        <v>67</v>
      </c>
    </row>
    <row r="2" spans="1:5" ht="30" x14ac:dyDescent="0.25">
      <c r="A2" s="30">
        <v>1</v>
      </c>
      <c r="B2" s="28" t="s">
        <v>28</v>
      </c>
      <c r="C2" s="1" t="s">
        <v>47</v>
      </c>
      <c r="D2" s="32">
        <v>50</v>
      </c>
    </row>
    <row r="3" spans="1:5" x14ac:dyDescent="0.25">
      <c r="A3" s="30">
        <v>2</v>
      </c>
      <c r="B3" s="28" t="s">
        <v>32</v>
      </c>
      <c r="C3" s="1" t="s">
        <v>48</v>
      </c>
      <c r="D3" s="32">
        <v>50</v>
      </c>
    </row>
    <row r="4" spans="1:5" x14ac:dyDescent="0.25">
      <c r="A4" s="30">
        <v>3</v>
      </c>
      <c r="B4" s="28" t="s">
        <v>29</v>
      </c>
      <c r="C4" s="1" t="s">
        <v>49</v>
      </c>
      <c r="D4" s="32">
        <v>50</v>
      </c>
    </row>
    <row r="5" spans="1:5" x14ac:dyDescent="0.25">
      <c r="A5" s="30">
        <v>4</v>
      </c>
      <c r="B5" s="28" t="s">
        <v>30</v>
      </c>
      <c r="C5" s="1" t="s">
        <v>50</v>
      </c>
      <c r="D5" s="32">
        <v>50</v>
      </c>
    </row>
    <row r="6" spans="1:5" x14ac:dyDescent="0.25">
      <c r="A6" s="30">
        <v>5</v>
      </c>
      <c r="B6" s="28" t="s">
        <v>33</v>
      </c>
      <c r="C6" s="1" t="s">
        <v>51</v>
      </c>
      <c r="D6" s="32">
        <v>50</v>
      </c>
    </row>
    <row r="7" spans="1:5" x14ac:dyDescent="0.25">
      <c r="A7" s="30">
        <v>6</v>
      </c>
      <c r="B7" s="28" t="s">
        <v>34</v>
      </c>
      <c r="C7" s="1" t="s">
        <v>52</v>
      </c>
      <c r="D7" s="32">
        <v>50</v>
      </c>
    </row>
    <row r="8" spans="1:5" x14ac:dyDescent="0.25">
      <c r="C8" s="46" t="s">
        <v>69</v>
      </c>
      <c r="D8" s="47">
        <f>AVERAGE(D2:D7)</f>
        <v>50</v>
      </c>
      <c r="E8" s="33"/>
    </row>
    <row r="10" spans="1:5" ht="71.25" customHeight="1" x14ac:dyDescent="0.25">
      <c r="A10" s="43" t="s">
        <v>43</v>
      </c>
      <c r="B10" s="41" t="s">
        <v>44</v>
      </c>
      <c r="C10" s="41" t="s">
        <v>46</v>
      </c>
      <c r="D10" s="42" t="s">
        <v>68</v>
      </c>
    </row>
    <row r="11" spans="1:5" x14ac:dyDescent="0.25">
      <c r="A11" s="26">
        <v>1</v>
      </c>
      <c r="B11" s="40"/>
      <c r="C11" s="40" t="s">
        <v>64</v>
      </c>
      <c r="D11" s="45">
        <v>50</v>
      </c>
    </row>
    <row r="12" spans="1:5" x14ac:dyDescent="0.25">
      <c r="A12" s="26">
        <v>2</v>
      </c>
      <c r="B12" s="27" t="s">
        <v>25</v>
      </c>
      <c r="C12" s="1" t="s">
        <v>3</v>
      </c>
      <c r="D12" s="45">
        <v>50</v>
      </c>
    </row>
    <row r="13" spans="1:5" x14ac:dyDescent="0.25">
      <c r="A13" s="26">
        <v>3</v>
      </c>
      <c r="B13" s="28" t="s">
        <v>26</v>
      </c>
      <c r="C13" s="1" t="s">
        <v>3</v>
      </c>
      <c r="D13" s="45">
        <v>50</v>
      </c>
    </row>
    <row r="14" spans="1:5" x14ac:dyDescent="0.25">
      <c r="A14" s="26">
        <v>4</v>
      </c>
      <c r="B14" s="28" t="s">
        <v>27</v>
      </c>
      <c r="C14" s="1" t="s">
        <v>4</v>
      </c>
      <c r="D14" s="45">
        <v>50</v>
      </c>
    </row>
    <row r="15" spans="1:5" ht="30" x14ac:dyDescent="0.25">
      <c r="A15" s="26">
        <v>5</v>
      </c>
      <c r="B15" s="28" t="s">
        <v>35</v>
      </c>
      <c r="C15" s="1" t="s">
        <v>53</v>
      </c>
      <c r="D15" s="45">
        <v>50</v>
      </c>
    </row>
    <row r="16" spans="1:5" x14ac:dyDescent="0.25">
      <c r="A16" s="26">
        <v>6</v>
      </c>
      <c r="B16" s="28" t="s">
        <v>36</v>
      </c>
      <c r="C16" s="1" t="s">
        <v>54</v>
      </c>
      <c r="D16" s="45">
        <v>50</v>
      </c>
    </row>
    <row r="17" spans="1:5" x14ac:dyDescent="0.25">
      <c r="A17" s="26">
        <v>7</v>
      </c>
      <c r="B17" s="28" t="s">
        <v>37</v>
      </c>
      <c r="C17" s="1" t="s">
        <v>55</v>
      </c>
      <c r="D17" s="45">
        <v>50</v>
      </c>
    </row>
    <row r="18" spans="1:5" x14ac:dyDescent="0.25">
      <c r="A18" s="26">
        <v>8</v>
      </c>
      <c r="B18" s="28" t="s">
        <v>38</v>
      </c>
      <c r="C18" s="1" t="s">
        <v>55</v>
      </c>
      <c r="D18" s="45">
        <v>50</v>
      </c>
    </row>
    <row r="19" spans="1:5" ht="30" x14ac:dyDescent="0.25">
      <c r="A19" s="26">
        <v>9</v>
      </c>
      <c r="B19" s="28" t="s">
        <v>39</v>
      </c>
      <c r="C19" s="27" t="s">
        <v>56</v>
      </c>
      <c r="D19" s="45">
        <v>50</v>
      </c>
    </row>
    <row r="20" spans="1:5" x14ac:dyDescent="0.25">
      <c r="A20" s="26">
        <v>10</v>
      </c>
      <c r="B20" s="28" t="s">
        <v>40</v>
      </c>
      <c r="C20" s="1" t="s">
        <v>57</v>
      </c>
      <c r="D20" s="45">
        <v>50</v>
      </c>
    </row>
    <row r="21" spans="1:5" x14ac:dyDescent="0.25">
      <c r="A21" s="26">
        <v>11</v>
      </c>
      <c r="B21" s="28" t="s">
        <v>41</v>
      </c>
      <c r="C21" s="1" t="s">
        <v>55</v>
      </c>
      <c r="D21" s="45">
        <v>50</v>
      </c>
    </row>
    <row r="22" spans="1:5" x14ac:dyDescent="0.25">
      <c r="A22" s="26">
        <v>12</v>
      </c>
      <c r="B22" s="27" t="s">
        <v>42</v>
      </c>
      <c r="C22" s="1" t="s">
        <v>58</v>
      </c>
      <c r="D22" s="45">
        <v>50</v>
      </c>
    </row>
    <row r="23" spans="1:5" x14ac:dyDescent="0.25">
      <c r="C23" s="51" t="s">
        <v>69</v>
      </c>
      <c r="D23" s="52">
        <f>AVERAGE(D11:D22)</f>
        <v>50</v>
      </c>
      <c r="E23" s="33"/>
    </row>
    <row r="24" spans="1:5" x14ac:dyDescent="0.25">
      <c r="C24" s="48" t="s">
        <v>70</v>
      </c>
      <c r="D24" s="49">
        <f>+D8+D23</f>
        <v>100</v>
      </c>
      <c r="E24" s="34"/>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249977111117893"/>
  </sheetPr>
  <dimension ref="A1:S322"/>
  <sheetViews>
    <sheetView zoomScale="90" zoomScaleNormal="90" zoomScaleSheetLayoutView="70" workbookViewId="0">
      <selection activeCell="B16" sqref="B16"/>
    </sheetView>
  </sheetViews>
  <sheetFormatPr baseColWidth="10" defaultColWidth="11.42578125" defaultRowHeight="12" x14ac:dyDescent="0.2"/>
  <cols>
    <col min="1" max="1" width="28" style="60" customWidth="1"/>
    <col min="2" max="2" width="72" style="58" customWidth="1"/>
    <col min="3" max="3" width="33.42578125" style="58" customWidth="1"/>
    <col min="4" max="4" width="20.42578125" style="58" customWidth="1"/>
    <col min="5" max="5" width="32.140625" style="58" customWidth="1"/>
    <col min="6" max="6" width="9.42578125" style="60" customWidth="1"/>
    <col min="7" max="7" width="29.5703125" style="60" customWidth="1"/>
    <col min="8" max="8" width="9.42578125" style="60" customWidth="1"/>
    <col min="9" max="9" width="34" style="60" customWidth="1"/>
    <col min="10" max="10" width="9.42578125" style="60" customWidth="1"/>
    <col min="11" max="11" width="29.5703125" style="60" customWidth="1"/>
    <col min="12" max="12" width="9.42578125" style="60" customWidth="1"/>
    <col min="13" max="13" width="34" style="60" customWidth="1"/>
    <col min="14" max="19" width="11.42578125" style="60"/>
    <col min="20" max="16384" width="11.42578125" style="58"/>
  </cols>
  <sheetData>
    <row r="1" spans="1:19" ht="59.25" customHeight="1" x14ac:dyDescent="0.2">
      <c r="A1" s="149"/>
      <c r="B1" s="149"/>
      <c r="C1" s="149"/>
      <c r="D1" s="149"/>
      <c r="E1" s="149"/>
      <c r="F1" s="149"/>
      <c r="G1" s="149"/>
      <c r="H1" s="149"/>
      <c r="I1" s="149"/>
      <c r="J1" s="149"/>
      <c r="K1" s="149"/>
      <c r="L1" s="149"/>
      <c r="M1" s="149"/>
      <c r="N1" s="58"/>
      <c r="O1" s="58"/>
      <c r="P1" s="58"/>
      <c r="Q1" s="58"/>
      <c r="R1" s="58"/>
      <c r="S1" s="58"/>
    </row>
    <row r="2" spans="1:19" ht="30" customHeight="1" x14ac:dyDescent="0.2">
      <c r="A2" s="150" t="s">
        <v>94</v>
      </c>
      <c r="B2" s="150"/>
      <c r="C2" s="150"/>
      <c r="D2" s="150"/>
      <c r="E2" s="150"/>
      <c r="F2" s="150"/>
      <c r="G2" s="150"/>
      <c r="H2" s="150"/>
      <c r="I2" s="150"/>
      <c r="J2" s="150"/>
      <c r="K2" s="150"/>
      <c r="L2" s="150"/>
      <c r="M2" s="150"/>
      <c r="N2" s="58"/>
      <c r="O2" s="58"/>
      <c r="P2" s="58"/>
      <c r="Q2" s="58"/>
      <c r="R2" s="58"/>
      <c r="S2" s="58"/>
    </row>
    <row r="3" spans="1:19" customFormat="1" ht="21" customHeight="1" x14ac:dyDescent="0.25">
      <c r="A3" s="159"/>
      <c r="B3" s="160"/>
      <c r="C3" s="160"/>
      <c r="D3" s="160"/>
      <c r="E3" s="161"/>
      <c r="F3" s="162" t="s">
        <v>95</v>
      </c>
      <c r="G3" s="162"/>
      <c r="H3" s="162"/>
      <c r="I3" s="162"/>
      <c r="J3" s="162" t="s">
        <v>91</v>
      </c>
      <c r="K3" s="162"/>
      <c r="L3" s="162"/>
      <c r="M3" s="162"/>
      <c r="N3" s="162" t="s">
        <v>92</v>
      </c>
      <c r="O3" s="162"/>
      <c r="P3" s="162"/>
      <c r="Q3" s="162"/>
    </row>
    <row r="4" spans="1:19" s="59" customFormat="1" ht="28.5" customHeight="1" x14ac:dyDescent="0.25">
      <c r="A4" s="151" t="s">
        <v>8</v>
      </c>
      <c r="B4" s="152"/>
      <c r="C4" s="152"/>
      <c r="D4" s="152"/>
      <c r="E4" s="153"/>
      <c r="F4" s="155" t="s">
        <v>96</v>
      </c>
      <c r="G4" s="156"/>
      <c r="H4" s="157" t="s">
        <v>97</v>
      </c>
      <c r="I4" s="158"/>
      <c r="J4" s="155" t="s">
        <v>87</v>
      </c>
      <c r="K4" s="156"/>
      <c r="L4" s="157" t="s">
        <v>88</v>
      </c>
      <c r="M4" s="158"/>
      <c r="N4" s="155" t="s">
        <v>89</v>
      </c>
      <c r="O4" s="156"/>
      <c r="P4" s="157" t="s">
        <v>90</v>
      </c>
      <c r="Q4" s="158"/>
    </row>
    <row r="5" spans="1:19" ht="43.5" customHeight="1" x14ac:dyDescent="0.2">
      <c r="A5" s="72" t="s">
        <v>5</v>
      </c>
      <c r="B5" s="72" t="s">
        <v>99</v>
      </c>
      <c r="C5" s="74" t="s">
        <v>2</v>
      </c>
      <c r="D5" s="72" t="s">
        <v>0</v>
      </c>
      <c r="E5" s="74" t="s">
        <v>1</v>
      </c>
      <c r="F5" s="74" t="s">
        <v>13</v>
      </c>
      <c r="G5" s="61" t="s">
        <v>14</v>
      </c>
      <c r="H5" s="61" t="s">
        <v>23</v>
      </c>
      <c r="I5" s="61" t="s">
        <v>24</v>
      </c>
      <c r="J5" s="61" t="s">
        <v>13</v>
      </c>
      <c r="K5" s="61" t="s">
        <v>14</v>
      </c>
      <c r="L5" s="61" t="s">
        <v>23</v>
      </c>
      <c r="M5" s="61" t="s">
        <v>24</v>
      </c>
      <c r="N5" s="61" t="s">
        <v>13</v>
      </c>
      <c r="O5" s="61" t="s">
        <v>14</v>
      </c>
      <c r="P5" s="61" t="s">
        <v>23</v>
      </c>
      <c r="Q5" s="61" t="s">
        <v>24</v>
      </c>
      <c r="R5" s="58"/>
      <c r="S5" s="58"/>
    </row>
    <row r="6" spans="1:19" ht="12.75" x14ac:dyDescent="0.2">
      <c r="A6" s="154" t="s">
        <v>9</v>
      </c>
      <c r="B6" s="73"/>
      <c r="C6" s="75"/>
      <c r="D6" s="73"/>
      <c r="E6" s="75"/>
      <c r="F6" s="76"/>
      <c r="G6" s="62"/>
      <c r="H6" s="63"/>
      <c r="I6" s="62"/>
      <c r="J6" s="66"/>
      <c r="K6" s="62"/>
      <c r="L6" s="63"/>
      <c r="M6" s="62"/>
      <c r="N6" s="67"/>
      <c r="O6" s="67"/>
      <c r="P6" s="67"/>
      <c r="Q6" s="67"/>
      <c r="R6" s="58"/>
      <c r="S6" s="58"/>
    </row>
    <row r="7" spans="1:19" ht="12.75" x14ac:dyDescent="0.2">
      <c r="A7" s="154"/>
      <c r="B7" s="73"/>
      <c r="C7" s="77"/>
      <c r="D7" s="73"/>
      <c r="E7" s="77"/>
      <c r="F7" s="78"/>
      <c r="G7" s="62"/>
      <c r="H7" s="63"/>
      <c r="I7" s="62"/>
      <c r="J7" s="63"/>
      <c r="K7" s="62"/>
      <c r="L7" s="63"/>
      <c r="M7" s="62"/>
      <c r="N7" s="67"/>
      <c r="O7" s="67"/>
      <c r="P7" s="67"/>
      <c r="Q7" s="67"/>
      <c r="R7" s="58"/>
      <c r="S7" s="58"/>
    </row>
    <row r="8" spans="1:19" s="60" customFormat="1" ht="12.75" x14ac:dyDescent="0.2">
      <c r="A8" s="79"/>
      <c r="B8" s="84"/>
      <c r="C8" s="80"/>
      <c r="D8" s="80" t="s">
        <v>98</v>
      </c>
      <c r="E8" s="80"/>
      <c r="F8" s="80"/>
      <c r="G8" s="65"/>
      <c r="H8" s="65" t="e">
        <f>AVERAGE(H6:H7)</f>
        <v>#DIV/0!</v>
      </c>
      <c r="I8" s="64"/>
      <c r="J8" s="65" t="e">
        <f>AVERAGE(J6:J7)</f>
        <v>#DIV/0!</v>
      </c>
      <c r="K8" s="65"/>
      <c r="L8" s="65" t="e">
        <f>AVERAGE(L6:L7)</f>
        <v>#DIV/0!</v>
      </c>
      <c r="M8" s="64"/>
    </row>
    <row r="9" spans="1:19" s="60" customFormat="1" ht="12" customHeight="1" x14ac:dyDescent="0.2">
      <c r="A9" s="81"/>
      <c r="B9" s="85"/>
      <c r="C9" s="82"/>
      <c r="D9" s="82"/>
      <c r="E9" s="82"/>
      <c r="F9" s="81"/>
    </row>
    <row r="10" spans="1:19" s="60" customFormat="1" ht="38.25" x14ac:dyDescent="0.2">
      <c r="A10" s="83" t="s">
        <v>101</v>
      </c>
      <c r="B10" s="85"/>
      <c r="C10" s="82"/>
      <c r="D10" s="82"/>
      <c r="E10" s="82"/>
      <c r="F10" s="81"/>
    </row>
    <row r="11" spans="1:19" s="60" customFormat="1" ht="12.75" x14ac:dyDescent="0.2">
      <c r="A11" s="81"/>
      <c r="B11" s="85"/>
      <c r="C11" s="82"/>
      <c r="D11" s="82"/>
      <c r="E11" s="82"/>
      <c r="F11" s="81"/>
    </row>
    <row r="12" spans="1:19" s="60" customFormat="1" x14ac:dyDescent="0.2">
      <c r="B12" s="69"/>
      <c r="C12" s="68"/>
      <c r="D12" s="68"/>
      <c r="E12" s="68"/>
    </row>
    <row r="13" spans="1:19" s="60" customFormat="1" x14ac:dyDescent="0.2">
      <c r="B13" s="69"/>
      <c r="C13" s="68"/>
      <c r="D13" s="68"/>
      <c r="E13" s="68"/>
    </row>
    <row r="14" spans="1:19" s="60" customFormat="1" x14ac:dyDescent="0.2">
      <c r="B14" s="70"/>
      <c r="C14" s="68"/>
      <c r="D14" s="68"/>
      <c r="E14" s="68"/>
    </row>
    <row r="15" spans="1:19" s="60" customFormat="1" x14ac:dyDescent="0.2">
      <c r="B15" s="69"/>
      <c r="C15" s="68"/>
      <c r="D15" s="68"/>
      <c r="E15" s="68"/>
    </row>
    <row r="16" spans="1:19" s="60" customFormat="1" x14ac:dyDescent="0.2">
      <c r="B16" s="71"/>
      <c r="D16" s="60" t="s">
        <v>100</v>
      </c>
    </row>
    <row r="17" s="60" customFormat="1" x14ac:dyDescent="0.2"/>
    <row r="18" s="60" customFormat="1" x14ac:dyDescent="0.2"/>
    <row r="19" s="60" customFormat="1" x14ac:dyDescent="0.2"/>
    <row r="20" s="60" customFormat="1" x14ac:dyDescent="0.2"/>
    <row r="21" s="60" customFormat="1" x14ac:dyDescent="0.2"/>
    <row r="22" s="60" customFormat="1" x14ac:dyDescent="0.2"/>
    <row r="23" s="60" customFormat="1" x14ac:dyDescent="0.2"/>
    <row r="24" s="60" customFormat="1" x14ac:dyDescent="0.2"/>
    <row r="25" s="60" customFormat="1" x14ac:dyDescent="0.2"/>
    <row r="26" s="60" customFormat="1" x14ac:dyDescent="0.2"/>
    <row r="27" s="60" customFormat="1" x14ac:dyDescent="0.2"/>
    <row r="28" s="60" customFormat="1" x14ac:dyDescent="0.2"/>
    <row r="29" s="60" customFormat="1" x14ac:dyDescent="0.2"/>
    <row r="30" s="60" customFormat="1" x14ac:dyDescent="0.2"/>
    <row r="31" s="60" customFormat="1" x14ac:dyDescent="0.2"/>
    <row r="32" s="60" customFormat="1" x14ac:dyDescent="0.2"/>
    <row r="33" s="60" customFormat="1" x14ac:dyDescent="0.2"/>
    <row r="34" s="60" customFormat="1" x14ac:dyDescent="0.2"/>
    <row r="35" s="60" customFormat="1" x14ac:dyDescent="0.2"/>
    <row r="36" s="60" customFormat="1" x14ac:dyDescent="0.2"/>
    <row r="37" s="60" customFormat="1" x14ac:dyDescent="0.2"/>
    <row r="38" s="60" customFormat="1" x14ac:dyDescent="0.2"/>
    <row r="39" s="60" customFormat="1" x14ac:dyDescent="0.2"/>
    <row r="40" s="60" customFormat="1" x14ac:dyDescent="0.2"/>
    <row r="41" s="60" customFormat="1" x14ac:dyDescent="0.2"/>
    <row r="42" s="60" customFormat="1" x14ac:dyDescent="0.2"/>
    <row r="43" s="60" customFormat="1" x14ac:dyDescent="0.2"/>
    <row r="44" s="60" customFormat="1" x14ac:dyDescent="0.2"/>
    <row r="45" s="60" customFormat="1" x14ac:dyDescent="0.2"/>
    <row r="46" s="60" customFormat="1" x14ac:dyDescent="0.2"/>
    <row r="47" s="60" customFormat="1" x14ac:dyDescent="0.2"/>
    <row r="48" s="60" customFormat="1" x14ac:dyDescent="0.2"/>
    <row r="49" s="60" customFormat="1" x14ac:dyDescent="0.2"/>
    <row r="50" s="60" customFormat="1" x14ac:dyDescent="0.2"/>
    <row r="51" s="60" customFormat="1" x14ac:dyDescent="0.2"/>
    <row r="52" s="60" customFormat="1" x14ac:dyDescent="0.2"/>
    <row r="53" s="60" customFormat="1" x14ac:dyDescent="0.2"/>
    <row r="54" s="60" customFormat="1" x14ac:dyDescent="0.2"/>
    <row r="55" s="60" customFormat="1" x14ac:dyDescent="0.2"/>
    <row r="56" s="60" customFormat="1" x14ac:dyDescent="0.2"/>
    <row r="57" s="60" customFormat="1" x14ac:dyDescent="0.2"/>
    <row r="58" s="60" customFormat="1" x14ac:dyDescent="0.2"/>
    <row r="59" s="60" customFormat="1" x14ac:dyDescent="0.2"/>
    <row r="60" s="60" customFormat="1" x14ac:dyDescent="0.2"/>
    <row r="61" s="60" customFormat="1" x14ac:dyDescent="0.2"/>
    <row r="62" s="60" customFormat="1" x14ac:dyDescent="0.2"/>
    <row r="63" s="60" customFormat="1" x14ac:dyDescent="0.2"/>
    <row r="64" s="60" customFormat="1" x14ac:dyDescent="0.2"/>
    <row r="65" s="60" customFormat="1" x14ac:dyDescent="0.2"/>
    <row r="66" s="60" customFormat="1" x14ac:dyDescent="0.2"/>
    <row r="67" s="60" customFormat="1" x14ac:dyDescent="0.2"/>
    <row r="68" s="60" customFormat="1" x14ac:dyDescent="0.2"/>
    <row r="69" s="60" customFormat="1" x14ac:dyDescent="0.2"/>
    <row r="70" s="60" customFormat="1" x14ac:dyDescent="0.2"/>
    <row r="71" s="60" customFormat="1" x14ac:dyDescent="0.2"/>
    <row r="72" s="60" customFormat="1" x14ac:dyDescent="0.2"/>
    <row r="73" s="60" customFormat="1" x14ac:dyDescent="0.2"/>
    <row r="74" s="60" customFormat="1" x14ac:dyDescent="0.2"/>
    <row r="75" s="60" customFormat="1" x14ac:dyDescent="0.2"/>
    <row r="76" s="60" customFormat="1" x14ac:dyDescent="0.2"/>
    <row r="77" s="60" customFormat="1" x14ac:dyDescent="0.2"/>
    <row r="78" s="60" customFormat="1" x14ac:dyDescent="0.2"/>
    <row r="79" s="60" customFormat="1" x14ac:dyDescent="0.2"/>
    <row r="80" s="60" customFormat="1" x14ac:dyDescent="0.2"/>
    <row r="81" s="60" customFormat="1" x14ac:dyDescent="0.2"/>
    <row r="82" s="60" customFormat="1" x14ac:dyDescent="0.2"/>
    <row r="83" s="60" customFormat="1" x14ac:dyDescent="0.2"/>
    <row r="84" s="60" customFormat="1" x14ac:dyDescent="0.2"/>
    <row r="85" s="60" customFormat="1" x14ac:dyDescent="0.2"/>
    <row r="86" s="60" customFormat="1" x14ac:dyDescent="0.2"/>
    <row r="87" s="60" customFormat="1" x14ac:dyDescent="0.2"/>
    <row r="88" s="60" customFormat="1" x14ac:dyDescent="0.2"/>
    <row r="89" s="60" customFormat="1" x14ac:dyDescent="0.2"/>
    <row r="90" s="60" customFormat="1" x14ac:dyDescent="0.2"/>
    <row r="91" s="60" customFormat="1" x14ac:dyDescent="0.2"/>
    <row r="92" s="60" customFormat="1" x14ac:dyDescent="0.2"/>
    <row r="93" s="60" customFormat="1" x14ac:dyDescent="0.2"/>
    <row r="94" s="60" customFormat="1" x14ac:dyDescent="0.2"/>
    <row r="95" s="60" customFormat="1" x14ac:dyDescent="0.2"/>
    <row r="96" s="60" customFormat="1" x14ac:dyDescent="0.2"/>
    <row r="97" s="60" customFormat="1" x14ac:dyDescent="0.2"/>
    <row r="98" s="60" customFormat="1" x14ac:dyDescent="0.2"/>
    <row r="99" s="60" customFormat="1" x14ac:dyDescent="0.2"/>
    <row r="100" s="60" customFormat="1" x14ac:dyDescent="0.2"/>
    <row r="101" s="60" customFormat="1" x14ac:dyDescent="0.2"/>
    <row r="102" s="60" customFormat="1" x14ac:dyDescent="0.2"/>
    <row r="103" s="60" customFormat="1" x14ac:dyDescent="0.2"/>
    <row r="104" s="60" customFormat="1" x14ac:dyDescent="0.2"/>
    <row r="105" s="60" customFormat="1" x14ac:dyDescent="0.2"/>
    <row r="106" s="60" customFormat="1" x14ac:dyDescent="0.2"/>
    <row r="107" s="60" customFormat="1" x14ac:dyDescent="0.2"/>
    <row r="108" s="60" customFormat="1" x14ac:dyDescent="0.2"/>
    <row r="109" s="60" customFormat="1" x14ac:dyDescent="0.2"/>
    <row r="110" s="60" customFormat="1" x14ac:dyDescent="0.2"/>
    <row r="111" s="60" customFormat="1" x14ac:dyDescent="0.2"/>
    <row r="112" s="60" customFormat="1" x14ac:dyDescent="0.2"/>
    <row r="113" s="60" customFormat="1" x14ac:dyDescent="0.2"/>
    <row r="114" s="60" customFormat="1" x14ac:dyDescent="0.2"/>
    <row r="115" s="60" customFormat="1" x14ac:dyDescent="0.2"/>
    <row r="116" s="60" customFormat="1" x14ac:dyDescent="0.2"/>
    <row r="117" s="60" customFormat="1" x14ac:dyDescent="0.2"/>
    <row r="118" s="60" customFormat="1" x14ac:dyDescent="0.2"/>
    <row r="119" s="60" customFormat="1" x14ac:dyDescent="0.2"/>
    <row r="120" s="60" customFormat="1" x14ac:dyDescent="0.2"/>
    <row r="121" s="60" customFormat="1" x14ac:dyDescent="0.2"/>
    <row r="122" s="60" customFormat="1" x14ac:dyDescent="0.2"/>
    <row r="123" s="60" customFormat="1" x14ac:dyDescent="0.2"/>
    <row r="124" s="60" customFormat="1" x14ac:dyDescent="0.2"/>
    <row r="125" s="60" customFormat="1" x14ac:dyDescent="0.2"/>
    <row r="126" s="60" customFormat="1" x14ac:dyDescent="0.2"/>
    <row r="127" s="60" customFormat="1" x14ac:dyDescent="0.2"/>
    <row r="128" s="60" customFormat="1" x14ac:dyDescent="0.2"/>
    <row r="129" s="60" customFormat="1" x14ac:dyDescent="0.2"/>
    <row r="130" s="60" customFormat="1" x14ac:dyDescent="0.2"/>
    <row r="131" s="60" customFormat="1" x14ac:dyDescent="0.2"/>
    <row r="132" s="60" customFormat="1" x14ac:dyDescent="0.2"/>
    <row r="133" s="60" customFormat="1" x14ac:dyDescent="0.2"/>
    <row r="134" s="60" customFormat="1" x14ac:dyDescent="0.2"/>
    <row r="135" s="60" customFormat="1" x14ac:dyDescent="0.2"/>
    <row r="136" s="60" customFormat="1" x14ac:dyDescent="0.2"/>
    <row r="137" s="60" customFormat="1" x14ac:dyDescent="0.2"/>
    <row r="138" s="60" customFormat="1" x14ac:dyDescent="0.2"/>
    <row r="139" s="60" customFormat="1" x14ac:dyDescent="0.2"/>
    <row r="140" s="60" customFormat="1" x14ac:dyDescent="0.2"/>
    <row r="141" s="60" customFormat="1" x14ac:dyDescent="0.2"/>
    <row r="142" s="60" customFormat="1" x14ac:dyDescent="0.2"/>
    <row r="143" s="60" customFormat="1" x14ac:dyDescent="0.2"/>
    <row r="144" s="60" customFormat="1" x14ac:dyDescent="0.2"/>
    <row r="145" s="60" customFormat="1" x14ac:dyDescent="0.2"/>
    <row r="146" s="60" customFormat="1" x14ac:dyDescent="0.2"/>
    <row r="147" s="60" customFormat="1" x14ac:dyDescent="0.2"/>
    <row r="148" s="60" customFormat="1" x14ac:dyDescent="0.2"/>
    <row r="149" s="60" customFormat="1" x14ac:dyDescent="0.2"/>
    <row r="150" s="60" customFormat="1" x14ac:dyDescent="0.2"/>
    <row r="151" s="60" customFormat="1" x14ac:dyDescent="0.2"/>
    <row r="152" s="60" customFormat="1" x14ac:dyDescent="0.2"/>
    <row r="153" s="60" customFormat="1" x14ac:dyDescent="0.2"/>
    <row r="154" s="60" customFormat="1" x14ac:dyDescent="0.2"/>
    <row r="155" s="60" customFormat="1" x14ac:dyDescent="0.2"/>
    <row r="156" s="60" customFormat="1" x14ac:dyDescent="0.2"/>
    <row r="157" s="60" customFormat="1" x14ac:dyDescent="0.2"/>
    <row r="158" s="60" customFormat="1" x14ac:dyDescent="0.2"/>
    <row r="159" s="60" customFormat="1" x14ac:dyDescent="0.2"/>
    <row r="160" s="60" customFormat="1" x14ac:dyDescent="0.2"/>
    <row r="161" s="60" customFormat="1" x14ac:dyDescent="0.2"/>
    <row r="162" s="60" customFormat="1" x14ac:dyDescent="0.2"/>
    <row r="163" s="60" customFormat="1" x14ac:dyDescent="0.2"/>
    <row r="164" s="60" customFormat="1" x14ac:dyDescent="0.2"/>
    <row r="165" s="60" customFormat="1" x14ac:dyDescent="0.2"/>
    <row r="166" s="60" customFormat="1" x14ac:dyDescent="0.2"/>
    <row r="167" s="60" customFormat="1" x14ac:dyDescent="0.2"/>
    <row r="168" s="60" customFormat="1" x14ac:dyDescent="0.2"/>
    <row r="169" s="60" customFormat="1" x14ac:dyDescent="0.2"/>
    <row r="170" s="60" customFormat="1" x14ac:dyDescent="0.2"/>
    <row r="171" s="60" customFormat="1" x14ac:dyDescent="0.2"/>
    <row r="172" s="60" customFormat="1" x14ac:dyDescent="0.2"/>
    <row r="173" s="60" customFormat="1" x14ac:dyDescent="0.2"/>
    <row r="174" s="60" customFormat="1" x14ac:dyDescent="0.2"/>
    <row r="175" s="60" customFormat="1" x14ac:dyDescent="0.2"/>
    <row r="176" s="60" customFormat="1" x14ac:dyDescent="0.2"/>
    <row r="177" s="60" customFormat="1" x14ac:dyDescent="0.2"/>
    <row r="178" s="60" customFormat="1" x14ac:dyDescent="0.2"/>
    <row r="179" s="60" customFormat="1" x14ac:dyDescent="0.2"/>
    <row r="180" s="60" customFormat="1" x14ac:dyDescent="0.2"/>
    <row r="181" s="60" customFormat="1" x14ac:dyDescent="0.2"/>
    <row r="182" s="60" customFormat="1" x14ac:dyDescent="0.2"/>
    <row r="183" s="60" customFormat="1" x14ac:dyDescent="0.2"/>
    <row r="184" s="60" customFormat="1" x14ac:dyDescent="0.2"/>
    <row r="185" s="60" customFormat="1" x14ac:dyDescent="0.2"/>
    <row r="186" s="60" customFormat="1" x14ac:dyDescent="0.2"/>
    <row r="187" s="60" customFormat="1" x14ac:dyDescent="0.2"/>
    <row r="188" s="60" customFormat="1" x14ac:dyDescent="0.2"/>
    <row r="189" s="60" customFormat="1" x14ac:dyDescent="0.2"/>
    <row r="190" s="60" customFormat="1" x14ac:dyDescent="0.2"/>
    <row r="191" s="60" customFormat="1" x14ac:dyDescent="0.2"/>
    <row r="192" s="60" customFormat="1" x14ac:dyDescent="0.2"/>
    <row r="193" s="60" customFormat="1" x14ac:dyDescent="0.2"/>
    <row r="194" s="60" customFormat="1" x14ac:dyDescent="0.2"/>
    <row r="195" s="60" customFormat="1" x14ac:dyDescent="0.2"/>
    <row r="196" s="60" customFormat="1" x14ac:dyDescent="0.2"/>
    <row r="197" s="60" customFormat="1" x14ac:dyDescent="0.2"/>
    <row r="198" s="60" customFormat="1" x14ac:dyDescent="0.2"/>
    <row r="199" s="60" customFormat="1" x14ac:dyDescent="0.2"/>
    <row r="200" s="60" customFormat="1" x14ac:dyDescent="0.2"/>
    <row r="201" s="60" customFormat="1" x14ac:dyDescent="0.2"/>
    <row r="202" s="60" customFormat="1" x14ac:dyDescent="0.2"/>
    <row r="203" s="60" customFormat="1" x14ac:dyDescent="0.2"/>
    <row r="204" s="60" customFormat="1" x14ac:dyDescent="0.2"/>
    <row r="205" s="60" customFormat="1" x14ac:dyDescent="0.2"/>
    <row r="206" s="60" customFormat="1" x14ac:dyDescent="0.2"/>
    <row r="207" s="60" customFormat="1" x14ac:dyDescent="0.2"/>
    <row r="208" s="60" customFormat="1" x14ac:dyDescent="0.2"/>
    <row r="209" s="60" customFormat="1" x14ac:dyDescent="0.2"/>
    <row r="210" s="60" customFormat="1" x14ac:dyDescent="0.2"/>
    <row r="211" s="60" customFormat="1" x14ac:dyDescent="0.2"/>
    <row r="212" s="60" customFormat="1" x14ac:dyDescent="0.2"/>
    <row r="213" s="60" customFormat="1" x14ac:dyDescent="0.2"/>
    <row r="214" s="60" customFormat="1" x14ac:dyDescent="0.2"/>
    <row r="215" s="60" customFormat="1" x14ac:dyDescent="0.2"/>
    <row r="216" s="60" customFormat="1" x14ac:dyDescent="0.2"/>
    <row r="217" s="60" customFormat="1" x14ac:dyDescent="0.2"/>
    <row r="218" s="60" customFormat="1" x14ac:dyDescent="0.2"/>
    <row r="219" s="60" customFormat="1" x14ac:dyDescent="0.2"/>
    <row r="220" s="60" customFormat="1" x14ac:dyDescent="0.2"/>
    <row r="221" s="60" customFormat="1" x14ac:dyDescent="0.2"/>
    <row r="222" s="60" customFormat="1" x14ac:dyDescent="0.2"/>
    <row r="223" s="60" customFormat="1" x14ac:dyDescent="0.2"/>
    <row r="224" s="60" customFormat="1" x14ac:dyDescent="0.2"/>
    <row r="225" s="60" customFormat="1" x14ac:dyDescent="0.2"/>
    <row r="226" s="60" customFormat="1" x14ac:dyDescent="0.2"/>
    <row r="227" s="60" customFormat="1" x14ac:dyDescent="0.2"/>
    <row r="228" s="60" customFormat="1" x14ac:dyDescent="0.2"/>
    <row r="229" s="60" customFormat="1" x14ac:dyDescent="0.2"/>
    <row r="230" s="60" customFormat="1" x14ac:dyDescent="0.2"/>
    <row r="231" s="60" customFormat="1" x14ac:dyDescent="0.2"/>
    <row r="232" s="60" customFormat="1" x14ac:dyDescent="0.2"/>
    <row r="233" s="60" customFormat="1" x14ac:dyDescent="0.2"/>
    <row r="234" s="60" customFormat="1" x14ac:dyDescent="0.2"/>
    <row r="235" s="60" customFormat="1" x14ac:dyDescent="0.2"/>
    <row r="236" s="60" customFormat="1" x14ac:dyDescent="0.2"/>
    <row r="237" s="60" customFormat="1" x14ac:dyDescent="0.2"/>
    <row r="238" s="60" customFormat="1" x14ac:dyDescent="0.2"/>
    <row r="239" s="60" customFormat="1" x14ac:dyDescent="0.2"/>
    <row r="240" s="60" customFormat="1" x14ac:dyDescent="0.2"/>
    <row r="241" s="60" customFormat="1" x14ac:dyDescent="0.2"/>
    <row r="242" s="60" customFormat="1" x14ac:dyDescent="0.2"/>
    <row r="243" s="60" customFormat="1" x14ac:dyDescent="0.2"/>
    <row r="244" s="60" customFormat="1" x14ac:dyDescent="0.2"/>
    <row r="245" s="60" customFormat="1" x14ac:dyDescent="0.2"/>
    <row r="246" s="60" customFormat="1" x14ac:dyDescent="0.2"/>
    <row r="247" s="60" customFormat="1" x14ac:dyDescent="0.2"/>
    <row r="248" s="60" customFormat="1" x14ac:dyDescent="0.2"/>
    <row r="249" s="60" customFormat="1" x14ac:dyDescent="0.2"/>
    <row r="250" s="60" customFormat="1" x14ac:dyDescent="0.2"/>
    <row r="251" s="60" customFormat="1" x14ac:dyDescent="0.2"/>
    <row r="252" s="60" customFormat="1" x14ac:dyDescent="0.2"/>
    <row r="253" s="60" customFormat="1" x14ac:dyDescent="0.2"/>
    <row r="254" s="60" customFormat="1" x14ac:dyDescent="0.2"/>
    <row r="255" s="60" customFormat="1" x14ac:dyDescent="0.2"/>
    <row r="256" s="60" customFormat="1" x14ac:dyDescent="0.2"/>
    <row r="257" s="60" customFormat="1" x14ac:dyDescent="0.2"/>
    <row r="258" s="60" customFormat="1" x14ac:dyDescent="0.2"/>
    <row r="259" s="60" customFormat="1" x14ac:dyDescent="0.2"/>
    <row r="260" s="60" customFormat="1" x14ac:dyDescent="0.2"/>
    <row r="261" s="60" customFormat="1" x14ac:dyDescent="0.2"/>
    <row r="262" s="60" customFormat="1" x14ac:dyDescent="0.2"/>
    <row r="263" s="60" customFormat="1" x14ac:dyDescent="0.2"/>
    <row r="264" s="60" customFormat="1" x14ac:dyDescent="0.2"/>
    <row r="265" s="60" customFormat="1" x14ac:dyDescent="0.2"/>
    <row r="266" s="60" customFormat="1" x14ac:dyDescent="0.2"/>
    <row r="267" s="60" customFormat="1" x14ac:dyDescent="0.2"/>
    <row r="268" s="60" customFormat="1" x14ac:dyDescent="0.2"/>
    <row r="269" s="60" customFormat="1" x14ac:dyDescent="0.2"/>
    <row r="270" s="60" customFormat="1" x14ac:dyDescent="0.2"/>
    <row r="271" s="60" customFormat="1" x14ac:dyDescent="0.2"/>
    <row r="272" s="60" customFormat="1" x14ac:dyDescent="0.2"/>
    <row r="273" s="60" customFormat="1" x14ac:dyDescent="0.2"/>
    <row r="274" s="60" customFormat="1" x14ac:dyDescent="0.2"/>
    <row r="275" s="60" customFormat="1" x14ac:dyDescent="0.2"/>
    <row r="276" s="60" customFormat="1" x14ac:dyDescent="0.2"/>
    <row r="277" s="60" customFormat="1" x14ac:dyDescent="0.2"/>
    <row r="278" s="60" customFormat="1" x14ac:dyDescent="0.2"/>
    <row r="279" s="60" customFormat="1" x14ac:dyDescent="0.2"/>
    <row r="280" s="60" customFormat="1" x14ac:dyDescent="0.2"/>
    <row r="281" s="60" customFormat="1" x14ac:dyDescent="0.2"/>
    <row r="282" s="60" customFormat="1" x14ac:dyDescent="0.2"/>
    <row r="283" s="60" customFormat="1" x14ac:dyDescent="0.2"/>
    <row r="284" s="60" customFormat="1" x14ac:dyDescent="0.2"/>
    <row r="285" s="60" customFormat="1" x14ac:dyDescent="0.2"/>
    <row r="286" s="60" customFormat="1" x14ac:dyDescent="0.2"/>
    <row r="287" s="60" customFormat="1" x14ac:dyDescent="0.2"/>
    <row r="288" s="60" customFormat="1" x14ac:dyDescent="0.2"/>
    <row r="289" s="60" customFormat="1" x14ac:dyDescent="0.2"/>
    <row r="290" s="60" customFormat="1" x14ac:dyDescent="0.2"/>
    <row r="291" s="60" customFormat="1" x14ac:dyDescent="0.2"/>
    <row r="292" s="60" customFormat="1" x14ac:dyDescent="0.2"/>
    <row r="293" s="60" customFormat="1" x14ac:dyDescent="0.2"/>
    <row r="294" s="60" customFormat="1" x14ac:dyDescent="0.2"/>
    <row r="295" s="60" customFormat="1" x14ac:dyDescent="0.2"/>
    <row r="296" s="60" customFormat="1" x14ac:dyDescent="0.2"/>
    <row r="297" s="60" customFormat="1" x14ac:dyDescent="0.2"/>
    <row r="298" s="60" customFormat="1" x14ac:dyDescent="0.2"/>
    <row r="299" s="60" customFormat="1" x14ac:dyDescent="0.2"/>
    <row r="300" s="60" customFormat="1" x14ac:dyDescent="0.2"/>
    <row r="301" s="60" customFormat="1" x14ac:dyDescent="0.2"/>
    <row r="302" s="60" customFormat="1" x14ac:dyDescent="0.2"/>
    <row r="303" s="60" customFormat="1" x14ac:dyDescent="0.2"/>
    <row r="304" s="60" customFormat="1" x14ac:dyDescent="0.2"/>
    <row r="305" s="60" customFormat="1" x14ac:dyDescent="0.2"/>
    <row r="306" s="60" customFormat="1" x14ac:dyDescent="0.2"/>
    <row r="307" s="60" customFormat="1" x14ac:dyDescent="0.2"/>
    <row r="308" s="60" customFormat="1" x14ac:dyDescent="0.2"/>
    <row r="309" s="60" customFormat="1" x14ac:dyDescent="0.2"/>
    <row r="310" s="60" customFormat="1" x14ac:dyDescent="0.2"/>
    <row r="311" s="60" customFormat="1" x14ac:dyDescent="0.2"/>
    <row r="312" s="60" customFormat="1" x14ac:dyDescent="0.2"/>
    <row r="313" s="60" customFormat="1" x14ac:dyDescent="0.2"/>
    <row r="314" s="60" customFormat="1" x14ac:dyDescent="0.2"/>
    <row r="315" s="60" customFormat="1" x14ac:dyDescent="0.2"/>
    <row r="316" s="60" customFormat="1" x14ac:dyDescent="0.2"/>
    <row r="317" s="60" customFormat="1" x14ac:dyDescent="0.2"/>
    <row r="318" s="60" customFormat="1" x14ac:dyDescent="0.2"/>
    <row r="319" s="60" customFormat="1" x14ac:dyDescent="0.2"/>
    <row r="320" s="60" customFormat="1" x14ac:dyDescent="0.2"/>
    <row r="321" s="60" customFormat="1" x14ac:dyDescent="0.2"/>
    <row r="322" s="60" customFormat="1" x14ac:dyDescent="0.2"/>
  </sheetData>
  <sheetProtection password="CC0F"/>
  <mergeCells count="14">
    <mergeCell ref="N3:Q3"/>
    <mergeCell ref="N4:O4"/>
    <mergeCell ref="P4:Q4"/>
    <mergeCell ref="F3:I3"/>
    <mergeCell ref="F4:G4"/>
    <mergeCell ref="H4:I4"/>
    <mergeCell ref="A1:M1"/>
    <mergeCell ref="A2:M2"/>
    <mergeCell ref="A4:E4"/>
    <mergeCell ref="A6:A7"/>
    <mergeCell ref="J4:K4"/>
    <mergeCell ref="L4:M4"/>
    <mergeCell ref="A3:E3"/>
    <mergeCell ref="J3:M3"/>
  </mergeCells>
  <pageMargins left="0.39370078740157483" right="0.39370078740157483" top="0.39370078740157483" bottom="0.39370078740157483" header="0.31496062992125984" footer="0.31496062992125984"/>
  <pageSetup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Consolidado</vt:lpstr>
      <vt:lpstr>Anexo2. Trámites a Racionalizar</vt:lpstr>
      <vt:lpstr>4.1RC</vt:lpstr>
      <vt:lpstr>2.1 RdeC</vt:lpstr>
      <vt:lpstr>6.Iniciativas adicionales</vt:lpstr>
      <vt:lpstr>'6.Iniciativas adicionales'!Área_de_impresión</vt:lpstr>
      <vt:lpstr>Consolidado!Área_de_impresión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CI-H-000237</dc:creator>
  <cp:lastModifiedBy>Miguel Torres</cp:lastModifiedBy>
  <cp:lastPrinted>2020-01-31T22:08:56Z</cp:lastPrinted>
  <dcterms:created xsi:type="dcterms:W3CDTF">2014-07-11T18:50:50Z</dcterms:created>
  <dcterms:modified xsi:type="dcterms:W3CDTF">2022-09-14T21:51:06Z</dcterms:modified>
</cp:coreProperties>
</file>