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chivos existentes\SIC 2025\EJECUCION PRESUPUESTAL MENSUAL\PAGINA WEB\"/>
    </mc:Choice>
  </mc:AlternateContent>
  <xr:revisionPtr revIDLastSave="0" documentId="13_ncr:1_{7D26801D-1F6C-4358-9DEE-64A0BA18AED9}" xr6:coauthVersionLast="47" xr6:coauthVersionMax="47" xr10:uidLastSave="{00000000-0000-0000-0000-000000000000}"/>
  <bookViews>
    <workbookView xWindow="20280" yWindow="-120" windowWidth="29040" windowHeight="15990" xr2:uid="{85FCEBCB-52C1-4F54-986B-651CE48C0748}"/>
  </bookViews>
  <sheets>
    <sheet name="EJECUCIÓN WEB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1" l="1"/>
  <c r="I38" i="1"/>
  <c r="C38" i="1"/>
  <c r="F38" i="1" l="1"/>
  <c r="E38" i="1"/>
  <c r="D38" i="1"/>
  <c r="H38" i="1" l="1"/>
  <c r="G38" i="1"/>
  <c r="O38" i="1"/>
  <c r="L38" i="1" l="1"/>
  <c r="K38" i="1"/>
  <c r="P38" i="1"/>
  <c r="N38" i="1"/>
  <c r="M38" i="1"/>
</calcChain>
</file>

<file path=xl/sharedStrings.xml><?xml version="1.0" encoding="utf-8"?>
<sst xmlns="http://schemas.openxmlformats.org/spreadsheetml/2006/main" count="79" uniqueCount="78">
  <si>
    <t>SUPERINTENDENCIA DE INDUSTRIA Y COMERCIO</t>
  </si>
  <si>
    <t>INFORME DE EJECUCIÓN PRESUPUESTAL</t>
  </si>
  <si>
    <t>SEPTIEMBRE- 2025</t>
  </si>
  <si>
    <t>SISTEMA INTEGRADO DE INFORMACIÓN FINANCIERA - SIIF NACIÓN</t>
  </si>
  <si>
    <t>CONCEPTO</t>
  </si>
  <si>
    <t>RUBRO PRESUPUESTAL</t>
  </si>
  <si>
    <t xml:space="preserve"> APR. INICIAL</t>
  </si>
  <si>
    <t xml:space="preserve"> APR. VIGENTE</t>
  </si>
  <si>
    <t xml:space="preserve"> COMPROMISO</t>
  </si>
  <si>
    <t>% 
COMPROMISO</t>
  </si>
  <si>
    <t xml:space="preserve"> OBLIGACION</t>
  </si>
  <si>
    <t>% OBLIGADO</t>
  </si>
  <si>
    <t>CDP</t>
  </si>
  <si>
    <t xml:space="preserve"> PAGOS</t>
  </si>
  <si>
    <t>APROP. SIN CDP</t>
  </si>
  <si>
    <t>% APROP. SIN CDP</t>
  </si>
  <si>
    <t>APROP. SIN COMPROMETER</t>
  </si>
  <si>
    <t xml:space="preserve">% APROP. SIN COMPROMETER </t>
  </si>
  <si>
    <t>APROP. SIN OBLIGAR</t>
  </si>
  <si>
    <t>% APROP. SIN OBLIGAR</t>
  </si>
  <si>
    <t>Gastos de Funcionamiento</t>
  </si>
  <si>
    <t>A</t>
  </si>
  <si>
    <t>Gastos de Personal</t>
  </si>
  <si>
    <t>A-01</t>
  </si>
  <si>
    <t>A-01-01</t>
  </si>
  <si>
    <t>A-01-01-02</t>
  </si>
  <si>
    <t>A-01-01-03</t>
  </si>
  <si>
    <t>A-01-01-04</t>
  </si>
  <si>
    <t>Gastos Generales</t>
  </si>
  <si>
    <t>A-02</t>
  </si>
  <si>
    <t>Transferencias Corrientes</t>
  </si>
  <si>
    <t>A-03</t>
  </si>
  <si>
    <t>A-03-04-02-001</t>
  </si>
  <si>
    <t>A-03-04-02-012</t>
  </si>
  <si>
    <t>A-03-04-02-029</t>
  </si>
  <si>
    <t>A-03-02-02-097-001</t>
  </si>
  <si>
    <t>A-03-03-01-999</t>
  </si>
  <si>
    <t>A-03-10</t>
  </si>
  <si>
    <t>Gastos por Tributos, Multas, Sanciones e Intereses de Mora</t>
  </si>
  <si>
    <t>A-08</t>
  </si>
  <si>
    <t>A-08-01</t>
  </si>
  <si>
    <t>A-08-04-01</t>
  </si>
  <si>
    <t>Gastos de Inversión</t>
  </si>
  <si>
    <t>C</t>
  </si>
  <si>
    <t>C-3503-0200-9-40401C</t>
  </si>
  <si>
    <t>C-3503-0200-11-40401C</t>
  </si>
  <si>
    <t>C-3503-0200-12-20104C</t>
  </si>
  <si>
    <t>C-3503-0200-13-40401C</t>
  </si>
  <si>
    <t>C-3503-0200-14-20309B</t>
  </si>
  <si>
    <t>C-3503-0200-15-40401C</t>
  </si>
  <si>
    <t>C-3503-0200-16-40401C</t>
  </si>
  <si>
    <t>C-3599-0200-5-53105B</t>
  </si>
  <si>
    <t>C-3599-0200-6-53105D</t>
  </si>
  <si>
    <t>C-3599-0200-8-53105B</t>
  </si>
  <si>
    <t>TOTAL</t>
  </si>
  <si>
    <t>SALARIO</t>
  </si>
  <si>
    <t>CONTRIBUCIONES INHERENTES A LA NÓMINA</t>
  </si>
  <si>
    <t>REMUNERACIONES NO CONSTITUTIVAS DE FACTOR SALARIAL</t>
  </si>
  <si>
    <t>OTROS GASTOS DE PERSONAL - DISTRIBUCIÓN PREVIO CONCEPTO DGPPN</t>
  </si>
  <si>
    <t>ADQUISICIÓN DE BIENES  Y SERVICIOS</t>
  </si>
  <si>
    <t>MESADAS PENSIONALES (DE PENSIONES)</t>
  </si>
  <si>
    <t>INCAPACIDADES Y LICENCIAS DE MATERNIDAD Y PATERNIDAD (NO DE PENSIONES)</t>
  </si>
  <si>
    <t>PLANES COMPLEMENTARIOS DE SALUD (NO DE PENSIONES).</t>
  </si>
  <si>
    <t>A ORGANIZACIONES INTERNACIONALES</t>
  </si>
  <si>
    <t>OTRAS TRANSFERENCIAS - DISTRIBUCIÓN PREVIO CONCEPTO DGPPN</t>
  </si>
  <si>
    <t>SENTENCIAS Y CONCILIACIONES</t>
  </si>
  <si>
    <t>IMPUESTOS</t>
  </si>
  <si>
    <t>CUOTA DE FISCALIZACIÓN Y AUDITAJE</t>
  </si>
  <si>
    <t>INCREMENTO DE LA COBERTURA DE LOS SERVICIOS DE LA RED NACIONAL DE PROTECCIÓN AL CONSUMIDOR EN EL TERRITORIO  NACIONAL</t>
  </si>
  <si>
    <t>FORTALECIMIENTO DE LA FUNCIÓN JURISDICCIONAL DE LA SUPERINTENDENCIA DE INDUSTRIA Y COMERCIO A NIVEL  NACIONAL</t>
  </si>
  <si>
    <t>FORTALECIMIENTO DE LA PROTECCIÓN DE DATOS PERSONALES A NIVEL  NACIONAL</t>
  </si>
  <si>
    <t>FORTALECIMIENTO DEL RÉGIMEN DE PROTECCIÓN DE LA LIBRE COMPETENCIA ECONÓMICA EN LOS MERCADOS A NIVEL  NACIONAL</t>
  </si>
  <si>
    <t>FORTALECIMIENTO DE LA ATENCIÓN Y PROMOCIÓN DE TRÁMITES Y SERVICIOS EN EL MARCO DEL SISTEMA DE PROPIEDAD INDUSTRIAL A NIVEL  NACIONAL</t>
  </si>
  <si>
    <t>MEJORAMIENTO EN LA EJECUCIÓN DE LAS FUNCIONES ASIGNADAS EN MATERIA DE PROTECCIÓN AL CONSUMIDOR A NIVEL  NACIONAL</t>
  </si>
  <si>
    <t>FORTALECIMIENTO DE LA FUNCIÓN DE INSPECCIÓN, CONTROL Y VIGILANCIA DE LA SUPERINTENDENCIA DE INDUSTRIA Y COMERCIO EN EL MARCO DEL SUBSISTEMA NACIONAL DE CALIDAD, EL RÉGIMEN DE CONTROL DE PRECIOS Y EL SECTOR VALUATORIO A NIVEL  NACIONAL</t>
  </si>
  <si>
    <t>FORTALECIMIENTO DEL SISTEMA DE ATENCIÓN AL CIUDADANO DE LA SUPERINTENDENCIA DE INDUSTRIA Y COMERCIO A NIVEL  NACIONAL</t>
  </si>
  <si>
    <t>MEJORAMIENTO DE LOS SISTEMAS DE INFORMACIÓN Y SERVICIOS TECNOLÓGICOS DE LA SUPERINTENDENCIA DE INDUSTRIA Y COMERCIO EN EL TERRITORIO  NACIONAL</t>
  </si>
  <si>
    <t>MEJORAMIENTO EN LA CALIDAD DE LA GESTIÓN ESTRATÉGICA DE LA SUPERINTENDENCIA DE INDUSTRIA Y COMERCIO A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</si>
</sst>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0.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Arial"/>
      <family val="2"/>
    </font>
    <font>
      <b/>
      <u val="double"/>
      <sz val="16"/>
      <color rgb="FF002060"/>
      <name val="Arial"/>
      <family val="2"/>
    </font>
    <font>
      <i/>
      <sz val="11"/>
      <name val="Arial"/>
      <family val="2"/>
    </font>
    <font>
      <b/>
      <sz val="11"/>
      <color theme="0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vertical="center"/>
    </xf>
    <xf numFmtId="164" fontId="3" fillId="2" borderId="0" xfId="2" applyNumberFormat="1" applyFont="1" applyFill="1" applyBorder="1" applyAlignment="1">
      <alignment vertical="center"/>
    </xf>
    <xf numFmtId="9" fontId="3" fillId="2" borderId="0" xfId="3" applyFont="1" applyFill="1" applyBorder="1" applyAlignment="1">
      <alignment vertical="center"/>
    </xf>
    <xf numFmtId="0" fontId="3" fillId="0" borderId="0" xfId="1" applyFont="1" applyAlignment="1">
      <alignment vertical="center"/>
    </xf>
    <xf numFmtId="0" fontId="5" fillId="2" borderId="0" xfId="1" applyFont="1" applyFill="1" applyAlignment="1">
      <alignment vertical="center"/>
    </xf>
    <xf numFmtId="49" fontId="5" fillId="2" borderId="0" xfId="1" quotePrefix="1" applyNumberFormat="1" applyFont="1" applyFill="1" applyAlignment="1">
      <alignment vertical="center"/>
    </xf>
    <xf numFmtId="164" fontId="3" fillId="2" borderId="0" xfId="1" applyNumberFormat="1" applyFont="1" applyFill="1" applyAlignment="1">
      <alignment vertical="center"/>
    </xf>
    <xf numFmtId="0" fontId="6" fillId="3" borderId="1" xfId="1" applyFont="1" applyFill="1" applyBorder="1" applyAlignment="1">
      <alignment horizontal="center" vertical="center"/>
    </xf>
    <xf numFmtId="164" fontId="6" fillId="3" borderId="1" xfId="2" applyNumberFormat="1" applyFont="1" applyFill="1" applyBorder="1" applyAlignment="1">
      <alignment horizontal="center" vertical="center"/>
    </xf>
    <xf numFmtId="165" fontId="6" fillId="3" borderId="1" xfId="3" applyNumberFormat="1" applyFont="1" applyFill="1" applyBorder="1" applyAlignment="1">
      <alignment horizontal="center" vertical="center" wrapText="1"/>
    </xf>
    <xf numFmtId="10" fontId="6" fillId="3" borderId="1" xfId="3" applyNumberFormat="1" applyFont="1" applyFill="1" applyBorder="1" applyAlignment="1">
      <alignment horizontal="center" vertical="center"/>
    </xf>
    <xf numFmtId="164" fontId="6" fillId="3" borderId="1" xfId="2" applyNumberFormat="1" applyFont="1" applyFill="1" applyBorder="1" applyAlignment="1">
      <alignment horizontal="center" vertical="center" wrapText="1"/>
    </xf>
    <xf numFmtId="9" fontId="6" fillId="3" borderId="1" xfId="3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left" vertical="center" wrapText="1"/>
    </xf>
    <xf numFmtId="0" fontId="7" fillId="4" borderId="1" xfId="1" applyFont="1" applyFill="1" applyBorder="1" applyAlignment="1">
      <alignment horizontal="center" vertical="center" wrapText="1"/>
    </xf>
    <xf numFmtId="164" fontId="8" fillId="4" borderId="1" xfId="2" applyNumberFormat="1" applyFont="1" applyFill="1" applyBorder="1" applyAlignment="1">
      <alignment vertical="center"/>
    </xf>
    <xf numFmtId="10" fontId="8" fillId="4" borderId="1" xfId="3" applyNumberFormat="1" applyFont="1" applyFill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7" fillId="5" borderId="1" xfId="1" applyFont="1" applyFill="1" applyBorder="1" applyAlignment="1">
      <alignment horizontal="left" vertical="center" wrapText="1"/>
    </xf>
    <xf numFmtId="0" fontId="7" fillId="5" borderId="1" xfId="1" applyFont="1" applyFill="1" applyBorder="1" applyAlignment="1">
      <alignment horizontal="center" vertical="center" wrapText="1"/>
    </xf>
    <xf numFmtId="164" fontId="8" fillId="5" borderId="1" xfId="2" applyNumberFormat="1" applyFont="1" applyFill="1" applyBorder="1" applyAlignment="1">
      <alignment vertical="center"/>
    </xf>
    <xf numFmtId="165" fontId="8" fillId="5" borderId="1" xfId="3" applyNumberFormat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center" vertical="center" wrapText="1"/>
    </xf>
    <xf numFmtId="164" fontId="11" fillId="0" borderId="1" xfId="2" applyNumberFormat="1" applyFont="1" applyFill="1" applyBorder="1" applyAlignment="1">
      <alignment vertical="center"/>
    </xf>
    <xf numFmtId="3" fontId="11" fillId="0" borderId="1" xfId="1" applyNumberFormat="1" applyFont="1" applyBorder="1" applyAlignment="1">
      <alignment vertical="center"/>
    </xf>
    <xf numFmtId="165" fontId="11" fillId="0" borderId="1" xfId="3" applyNumberFormat="1" applyFont="1" applyFill="1" applyBorder="1" applyAlignment="1">
      <alignment horizontal="center" vertical="center"/>
    </xf>
    <xf numFmtId="165" fontId="8" fillId="4" borderId="1" xfId="3" applyNumberFormat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vertical="center"/>
    </xf>
    <xf numFmtId="0" fontId="8" fillId="4" borderId="1" xfId="1" applyFont="1" applyFill="1" applyBorder="1" applyAlignment="1">
      <alignment horizontal="center" vertical="center"/>
    </xf>
    <xf numFmtId="164" fontId="8" fillId="4" borderId="1" xfId="1" applyNumberFormat="1" applyFont="1" applyFill="1" applyBorder="1" applyAlignment="1">
      <alignment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center" vertical="center"/>
    </xf>
    <xf numFmtId="164" fontId="12" fillId="0" borderId="0" xfId="2" applyNumberFormat="1" applyFont="1" applyFill="1" applyBorder="1" applyAlignment="1">
      <alignment vertical="center"/>
    </xf>
    <xf numFmtId="164" fontId="12" fillId="0" borderId="0" xfId="1" applyNumberFormat="1" applyFont="1" applyAlignment="1">
      <alignment vertical="center"/>
    </xf>
    <xf numFmtId="10" fontId="12" fillId="0" borderId="0" xfId="3" applyNumberFormat="1" applyFont="1" applyFill="1" applyBorder="1" applyAlignment="1">
      <alignment vertical="center"/>
    </xf>
    <xf numFmtId="165" fontId="12" fillId="0" borderId="0" xfId="3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164" fontId="3" fillId="0" borderId="0" xfId="1" applyNumberFormat="1" applyFont="1" applyAlignment="1">
      <alignment vertical="center"/>
    </xf>
    <xf numFmtId="166" fontId="3" fillId="0" borderId="0" xfId="4" applyNumberFormat="1" applyFont="1" applyFill="1" applyBorder="1" applyAlignment="1">
      <alignment vertical="center"/>
    </xf>
    <xf numFmtId="164" fontId="3" fillId="0" borderId="0" xfId="2" applyNumberFormat="1" applyFont="1" applyFill="1" applyBorder="1" applyAlignment="1">
      <alignment vertical="center"/>
    </xf>
    <xf numFmtId="9" fontId="3" fillId="0" borderId="0" xfId="3" applyFont="1" applyFill="1" applyBorder="1" applyAlignment="1">
      <alignment vertical="center"/>
    </xf>
  </cellXfs>
  <cellStyles count="5">
    <cellStyle name="Millares 2" xfId="2" xr:uid="{CE411A46-39AD-4415-B3F2-2B3FB3885FD1}"/>
    <cellStyle name="Normal" xfId="0" builtinId="0"/>
    <cellStyle name="Normal 2" xfId="1" xr:uid="{63FA3678-82B1-415E-95AB-2CB4C7CD3661}"/>
    <cellStyle name="Porcentaje 2" xfId="3" xr:uid="{F8A65024-7790-47E4-8CF9-1EF11FD250EB}"/>
    <cellStyle name="Porcentaje 3 3" xfId="4" xr:uid="{2DBF251C-C474-4DC2-AB97-DFFDCA1959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583406</xdr:colOff>
      <xdr:row>0</xdr:row>
      <xdr:rowOff>107156</xdr:rowOff>
    </xdr:from>
    <xdr:to>
      <xdr:col>0</xdr:col>
      <xdr:colOff>2726531</xdr:colOff>
      <xdr:row>5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7F4417-D155-4B6E-A30B-0DBA2B393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3406" y="107156"/>
          <a:ext cx="2143125" cy="10739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.camontano\Documents\2016\PRESUPUESTO\INFORMES\EJECU%20AGREGADA%20PENDIEN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ER-METAS"/>
      <sheetName val="Hoja1"/>
      <sheetName val="REP_EPG034_EjecucionPresupuesta"/>
      <sheetName val="BASE INFORME"/>
      <sheetName val="CONSOL CUENTA"/>
      <sheetName val="APROPIACIÓN"/>
      <sheetName val="EJECU"/>
      <sheetName val="METAS-SIC"/>
    </sheetNames>
    <sheetDataSet>
      <sheetData sheetId="0" refreshError="1"/>
      <sheetData sheetId="1" refreshError="1"/>
      <sheetData sheetId="2" refreshError="1">
        <row r="32">
          <cell r="P32">
            <v>140494883000</v>
          </cell>
          <cell r="S32">
            <v>140494883000</v>
          </cell>
          <cell r="U32">
            <v>109011553434.08</v>
          </cell>
          <cell r="W32">
            <v>52683715194.550003</v>
          </cell>
          <cell r="X32">
            <v>4921250239.1999998</v>
          </cell>
          <cell r="Z32">
            <v>4272373041.46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C79EC-10A9-408E-8C40-D537EE361F3E}">
  <sheetPr>
    <tabColor theme="7" tint="-0.249977111117893"/>
  </sheetPr>
  <dimension ref="A1:P41"/>
  <sheetViews>
    <sheetView tabSelected="1" zoomScale="80" zoomScaleNormal="80" workbookViewId="0">
      <pane xSplit="1" ySplit="7" topLeftCell="B8" activePane="bottomRight" state="frozen"/>
      <selection activeCell="E11" sqref="E11"/>
      <selection pane="topRight" activeCell="E11" sqref="E11"/>
      <selection pane="bottomLeft" activeCell="E11" sqref="E11"/>
      <selection pane="bottomRight" activeCell="C5" sqref="C5"/>
    </sheetView>
  </sheetViews>
  <sheetFormatPr baseColWidth="10" defaultRowHeight="15" x14ac:dyDescent="0.25"/>
  <cols>
    <col min="1" max="1" width="45.140625" style="6" customWidth="1"/>
    <col min="2" max="2" width="27.28515625" style="40" bestFit="1" customWidth="1"/>
    <col min="3" max="3" width="19.28515625" style="41" customWidth="1"/>
    <col min="4" max="4" width="20" style="6" bestFit="1" customWidth="1"/>
    <col min="5" max="5" width="19.42578125" style="6" bestFit="1" customWidth="1"/>
    <col min="6" max="6" width="16.5703125" style="6" bestFit="1" customWidth="1"/>
    <col min="7" max="7" width="20" style="43" bestFit="1" customWidth="1"/>
    <col min="8" max="8" width="14.85546875" style="6" bestFit="1" customWidth="1"/>
    <col min="9" max="9" width="19.42578125" style="43" bestFit="1" customWidth="1"/>
    <col min="10" max="10" width="20" style="43" bestFit="1" customWidth="1"/>
    <col min="11" max="11" width="19" style="43" bestFit="1" customWidth="1"/>
    <col min="12" max="12" width="11.7109375" style="44" bestFit="1" customWidth="1"/>
    <col min="13" max="13" width="19.42578125" style="43" bestFit="1" customWidth="1"/>
    <col min="14" max="14" width="18.7109375" style="44" bestFit="1" customWidth="1"/>
    <col min="15" max="15" width="23.5703125" style="43" bestFit="1" customWidth="1"/>
    <col min="16" max="16" width="15.140625" style="44" bestFit="1" customWidth="1"/>
    <col min="17" max="16384" width="11.42578125" style="6"/>
  </cols>
  <sheetData>
    <row r="1" spans="1:16" ht="29.25" customHeight="1" x14ac:dyDescent="0.25">
      <c r="A1" s="1"/>
      <c r="B1" s="2"/>
      <c r="C1" s="3" t="s">
        <v>0</v>
      </c>
      <c r="D1" s="1"/>
      <c r="E1" s="1"/>
      <c r="F1" s="1"/>
      <c r="G1" s="4"/>
      <c r="H1" s="1"/>
      <c r="I1" s="4"/>
      <c r="J1" s="4"/>
      <c r="K1" s="4"/>
      <c r="L1" s="5"/>
      <c r="M1" s="4"/>
      <c r="N1" s="5"/>
      <c r="O1" s="4"/>
      <c r="P1" s="5"/>
    </row>
    <row r="2" spans="1:16" x14ac:dyDescent="0.25">
      <c r="A2" s="1"/>
      <c r="B2" s="2"/>
      <c r="C2" s="1"/>
      <c r="D2" s="1"/>
      <c r="E2" s="1"/>
      <c r="F2" s="1"/>
      <c r="G2" s="4"/>
      <c r="H2" s="1"/>
      <c r="I2" s="4"/>
      <c r="J2" s="4"/>
      <c r="K2" s="4"/>
      <c r="L2" s="5"/>
      <c r="M2" s="4"/>
      <c r="N2" s="5"/>
      <c r="O2" s="4"/>
      <c r="P2" s="5"/>
    </row>
    <row r="3" spans="1:16" x14ac:dyDescent="0.25">
      <c r="A3" s="1"/>
      <c r="B3" s="2"/>
      <c r="C3" s="7" t="s">
        <v>1</v>
      </c>
      <c r="D3" s="1"/>
      <c r="E3" s="1"/>
      <c r="F3" s="1"/>
      <c r="G3" s="4"/>
      <c r="H3" s="1"/>
      <c r="I3" s="4"/>
      <c r="J3" s="4"/>
      <c r="K3" s="4"/>
      <c r="L3" s="5"/>
      <c r="M3" s="4"/>
      <c r="N3" s="5"/>
      <c r="O3" s="4"/>
      <c r="P3" s="5"/>
    </row>
    <row r="4" spans="1:16" x14ac:dyDescent="0.25">
      <c r="A4" s="1"/>
      <c r="B4" s="2"/>
      <c r="C4" s="8" t="s">
        <v>2</v>
      </c>
      <c r="D4" s="1"/>
      <c r="E4" s="1"/>
      <c r="F4" s="1"/>
      <c r="G4" s="4"/>
      <c r="H4" s="1"/>
      <c r="I4" s="4"/>
      <c r="J4" s="4"/>
      <c r="K4" s="4"/>
      <c r="L4" s="5"/>
      <c r="M4" s="4"/>
      <c r="N4" s="5"/>
      <c r="O4" s="4"/>
      <c r="P4" s="5"/>
    </row>
    <row r="5" spans="1:16" x14ac:dyDescent="0.25">
      <c r="A5" s="1"/>
      <c r="B5" s="2"/>
      <c r="C5" s="7" t="s">
        <v>3</v>
      </c>
      <c r="D5" s="1"/>
      <c r="E5" s="1"/>
      <c r="F5" s="1"/>
      <c r="G5" s="4"/>
      <c r="H5" s="1"/>
      <c r="I5" s="4"/>
      <c r="J5" s="4"/>
      <c r="K5" s="4"/>
      <c r="L5" s="5"/>
      <c r="M5" s="4"/>
      <c r="N5" s="5"/>
      <c r="O5" s="4"/>
      <c r="P5" s="5"/>
    </row>
    <row r="6" spans="1:16" x14ac:dyDescent="0.25">
      <c r="A6" s="1"/>
      <c r="B6" s="2"/>
      <c r="C6" s="9"/>
      <c r="D6" s="1"/>
      <c r="E6" s="1"/>
      <c r="F6" s="1"/>
      <c r="G6" s="4"/>
      <c r="H6" s="1"/>
      <c r="I6" s="4"/>
      <c r="J6" s="4"/>
      <c r="K6" s="4"/>
      <c r="L6" s="5"/>
      <c r="M6" s="4"/>
      <c r="N6" s="5"/>
      <c r="O6" s="4"/>
      <c r="P6" s="5"/>
    </row>
    <row r="7" spans="1:16" ht="45" x14ac:dyDescent="0.25">
      <c r="A7" s="10" t="s">
        <v>4</v>
      </c>
      <c r="B7" s="10" t="s">
        <v>5</v>
      </c>
      <c r="C7" s="11" t="s">
        <v>6</v>
      </c>
      <c r="D7" s="11" t="s">
        <v>7</v>
      </c>
      <c r="E7" s="11" t="s">
        <v>8</v>
      </c>
      <c r="F7" s="12" t="s">
        <v>9</v>
      </c>
      <c r="G7" s="11" t="s">
        <v>10</v>
      </c>
      <c r="H7" s="13" t="s">
        <v>11</v>
      </c>
      <c r="I7" s="11" t="s">
        <v>12</v>
      </c>
      <c r="J7" s="11" t="s">
        <v>13</v>
      </c>
      <c r="K7" s="14" t="s">
        <v>14</v>
      </c>
      <c r="L7" s="15" t="s">
        <v>15</v>
      </c>
      <c r="M7" s="14" t="s">
        <v>16</v>
      </c>
      <c r="N7" s="15" t="s">
        <v>17</v>
      </c>
      <c r="O7" s="14" t="s">
        <v>18</v>
      </c>
      <c r="P7" s="15" t="s">
        <v>19</v>
      </c>
    </row>
    <row r="8" spans="1:16" s="20" customFormat="1" ht="15.75" x14ac:dyDescent="0.25">
      <c r="A8" s="16" t="s">
        <v>20</v>
      </c>
      <c r="B8" s="17" t="s">
        <v>21</v>
      </c>
      <c r="C8" s="18">
        <v>226582198000</v>
      </c>
      <c r="D8" s="18">
        <v>226582198000</v>
      </c>
      <c r="E8" s="18">
        <v>103414151291</v>
      </c>
      <c r="F8" s="19">
        <v>0.45640898624789578</v>
      </c>
      <c r="G8" s="18">
        <v>85103385955.25</v>
      </c>
      <c r="H8" s="19">
        <v>0.37559608259802474</v>
      </c>
      <c r="I8" s="18">
        <v>155214784903.01999</v>
      </c>
      <c r="J8" s="18">
        <v>85103385955.25</v>
      </c>
      <c r="K8" s="18">
        <v>71367413096.980011</v>
      </c>
      <c r="L8" s="19">
        <v>0.31497361102031507</v>
      </c>
      <c r="M8" s="18">
        <v>123168046709</v>
      </c>
      <c r="N8" s="19">
        <v>0.54359101375210417</v>
      </c>
      <c r="O8" s="18">
        <v>141478812044.75</v>
      </c>
      <c r="P8" s="19">
        <v>0.62440391740197521</v>
      </c>
    </row>
    <row r="9" spans="1:16" s="20" customFormat="1" ht="15.75" x14ac:dyDescent="0.25">
      <c r="A9" s="21" t="s">
        <v>22</v>
      </c>
      <c r="B9" s="22" t="s">
        <v>23</v>
      </c>
      <c r="C9" s="23">
        <v>94967899000</v>
      </c>
      <c r="D9" s="23">
        <v>106694876086</v>
      </c>
      <c r="E9" s="23">
        <v>58442702281</v>
      </c>
      <c r="F9" s="24">
        <v>0.54775547266105851</v>
      </c>
      <c r="G9" s="23">
        <v>58094262665</v>
      </c>
      <c r="H9" s="24">
        <v>0.54448971493414444</v>
      </c>
      <c r="I9" s="23">
        <v>101914915085</v>
      </c>
      <c r="J9" s="23">
        <v>58094262665</v>
      </c>
      <c r="K9" s="23">
        <v>4779961001</v>
      </c>
      <c r="L9" s="24">
        <v>4.4800286352525268E-2</v>
      </c>
      <c r="M9" s="23">
        <v>48252173805</v>
      </c>
      <c r="N9" s="24">
        <v>0.45224452733894149</v>
      </c>
      <c r="O9" s="23">
        <v>48600613421</v>
      </c>
      <c r="P9" s="24">
        <v>0.45551028506585561</v>
      </c>
    </row>
    <row r="10" spans="1:16" x14ac:dyDescent="0.25">
      <c r="A10" s="25" t="s">
        <v>55</v>
      </c>
      <c r="B10" s="26" t="s">
        <v>24</v>
      </c>
      <c r="C10" s="27">
        <v>54119373000</v>
      </c>
      <c r="D10" s="28">
        <v>58230038714</v>
      </c>
      <c r="E10" s="28">
        <v>36005438331</v>
      </c>
      <c r="F10" s="29">
        <v>0.61833100451542999</v>
      </c>
      <c r="G10" s="27">
        <v>35846309484</v>
      </c>
      <c r="H10" s="29">
        <v>0.61559824234466165</v>
      </c>
      <c r="I10" s="27">
        <v>58230038713</v>
      </c>
      <c r="J10" s="27">
        <v>35846309484</v>
      </c>
      <c r="K10" s="27">
        <v>1</v>
      </c>
      <c r="L10" s="29">
        <v>1.7173266961259538E-11</v>
      </c>
      <c r="M10" s="27">
        <v>22224600383</v>
      </c>
      <c r="N10" s="29">
        <v>0.38166899548456995</v>
      </c>
      <c r="O10" s="27">
        <v>22383729230</v>
      </c>
      <c r="P10" s="29">
        <v>0.38440175765533841</v>
      </c>
    </row>
    <row r="11" spans="1:16" ht="28.5" x14ac:dyDescent="0.25">
      <c r="A11" s="25" t="s">
        <v>56</v>
      </c>
      <c r="B11" s="26" t="s">
        <v>25</v>
      </c>
      <c r="C11" s="27">
        <v>20981454000</v>
      </c>
      <c r="D11" s="28">
        <v>24120884910</v>
      </c>
      <c r="E11" s="28">
        <v>13273017335</v>
      </c>
      <c r="F11" s="29">
        <v>0.5502707460577988</v>
      </c>
      <c r="G11" s="27">
        <v>13194140092</v>
      </c>
      <c r="H11" s="29">
        <v>0.5470006652421775</v>
      </c>
      <c r="I11" s="27">
        <v>24120884910</v>
      </c>
      <c r="J11" s="27">
        <v>13194140092</v>
      </c>
      <c r="K11" s="27">
        <v>0</v>
      </c>
      <c r="L11" s="29">
        <v>0</v>
      </c>
      <c r="M11" s="27">
        <v>10847867575</v>
      </c>
      <c r="N11" s="29">
        <v>0.44972925394220126</v>
      </c>
      <c r="O11" s="27">
        <v>10926744818</v>
      </c>
      <c r="P11" s="29">
        <v>0.45299933475782256</v>
      </c>
    </row>
    <row r="12" spans="1:16" ht="28.5" x14ac:dyDescent="0.25">
      <c r="A12" s="25" t="s">
        <v>57</v>
      </c>
      <c r="B12" s="26" t="s">
        <v>26</v>
      </c>
      <c r="C12" s="27">
        <v>15087111000</v>
      </c>
      <c r="D12" s="28">
        <v>19563991462</v>
      </c>
      <c r="E12" s="28">
        <v>9164246615</v>
      </c>
      <c r="F12" s="29">
        <v>0.46842417779623952</v>
      </c>
      <c r="G12" s="27">
        <v>9053813089</v>
      </c>
      <c r="H12" s="29">
        <v>0.46277944388728748</v>
      </c>
      <c r="I12" s="27">
        <v>19563991462</v>
      </c>
      <c r="J12" s="27">
        <v>9053813089</v>
      </c>
      <c r="K12" s="27">
        <v>0</v>
      </c>
      <c r="L12" s="29">
        <v>0</v>
      </c>
      <c r="M12" s="27">
        <v>10399744847</v>
      </c>
      <c r="N12" s="29">
        <v>0.53157582220376043</v>
      </c>
      <c r="O12" s="27">
        <v>10510178373</v>
      </c>
      <c r="P12" s="29">
        <v>0.53722055611271258</v>
      </c>
    </row>
    <row r="13" spans="1:16" ht="42.75" x14ac:dyDescent="0.25">
      <c r="A13" s="25" t="s">
        <v>58</v>
      </c>
      <c r="B13" s="26" t="s">
        <v>27</v>
      </c>
      <c r="C13" s="27">
        <v>4779961000</v>
      </c>
      <c r="D13" s="28">
        <v>4779961000</v>
      </c>
      <c r="E13" s="28">
        <v>0</v>
      </c>
      <c r="F13" s="29">
        <v>0</v>
      </c>
      <c r="G13" s="27">
        <v>0</v>
      </c>
      <c r="H13" s="29">
        <v>0</v>
      </c>
      <c r="I13" s="27">
        <v>0</v>
      </c>
      <c r="J13" s="27">
        <v>0</v>
      </c>
      <c r="K13" s="27">
        <v>4779961000</v>
      </c>
      <c r="L13" s="29">
        <v>0</v>
      </c>
      <c r="M13" s="27">
        <v>4779961000</v>
      </c>
      <c r="N13" s="29">
        <v>0</v>
      </c>
      <c r="O13" s="27">
        <v>4779961000</v>
      </c>
      <c r="P13" s="29">
        <v>0</v>
      </c>
    </row>
    <row r="14" spans="1:16" s="20" customFormat="1" ht="15" customHeight="1" x14ac:dyDescent="0.25">
      <c r="A14" s="21" t="s">
        <v>28</v>
      </c>
      <c r="B14" s="22" t="s">
        <v>29</v>
      </c>
      <c r="C14" s="23">
        <v>87208609000</v>
      </c>
      <c r="D14" s="23">
        <v>75241156842</v>
      </c>
      <c r="E14" s="23">
        <v>41363204637.089996</v>
      </c>
      <c r="F14" s="24">
        <v>0.54974174206211623</v>
      </c>
      <c r="G14" s="23">
        <v>23655361424.84</v>
      </c>
      <c r="H14" s="24">
        <v>0.31439390910102882</v>
      </c>
      <c r="I14" s="23">
        <v>47227786094.019997</v>
      </c>
      <c r="J14" s="23">
        <v>23655361424.84</v>
      </c>
      <c r="K14" s="23">
        <v>28013370747.980003</v>
      </c>
      <c r="L14" s="24">
        <v>0.37231446091140902</v>
      </c>
      <c r="M14" s="23">
        <v>33877952204.910004</v>
      </c>
      <c r="N14" s="24">
        <v>0.45025825793788377</v>
      </c>
      <c r="O14" s="23">
        <v>51585795417.160004</v>
      </c>
      <c r="P14" s="24">
        <v>0.68560609089897129</v>
      </c>
    </row>
    <row r="15" spans="1:16" x14ac:dyDescent="0.25">
      <c r="A15" s="25" t="s">
        <v>59</v>
      </c>
      <c r="B15" s="26" t="s">
        <v>29</v>
      </c>
      <c r="C15" s="27">
        <v>87208609000</v>
      </c>
      <c r="D15" s="28">
        <v>75241156842</v>
      </c>
      <c r="E15" s="28">
        <v>41363204637.089996</v>
      </c>
      <c r="F15" s="29">
        <v>0.54974174206211623</v>
      </c>
      <c r="G15" s="27">
        <v>23655361424.84</v>
      </c>
      <c r="H15" s="29">
        <v>0.31439390910102882</v>
      </c>
      <c r="I15" s="27">
        <v>47227786094.019997</v>
      </c>
      <c r="J15" s="27">
        <v>23655361424.84</v>
      </c>
      <c r="K15" s="27">
        <v>28013370747.980003</v>
      </c>
      <c r="L15" s="29">
        <v>0.37231446091140902</v>
      </c>
      <c r="M15" s="27">
        <v>33877952204.910004</v>
      </c>
      <c r="N15" s="29">
        <v>0.45025825793788377</v>
      </c>
      <c r="O15" s="27">
        <v>51585795417.160004</v>
      </c>
      <c r="P15" s="29">
        <v>0.68560609089897129</v>
      </c>
    </row>
    <row r="16" spans="1:16" s="20" customFormat="1" ht="15.75" x14ac:dyDescent="0.25">
      <c r="A16" s="21" t="s">
        <v>30</v>
      </c>
      <c r="B16" s="22" t="s">
        <v>31</v>
      </c>
      <c r="C16" s="23">
        <v>43660831000</v>
      </c>
      <c r="D16" s="23">
        <v>43901306072</v>
      </c>
      <c r="E16" s="23">
        <v>3605423020.9099998</v>
      </c>
      <c r="F16" s="24">
        <v>8.2125643710848906E-2</v>
      </c>
      <c r="G16" s="23">
        <v>3350954865.4099998</v>
      </c>
      <c r="H16" s="24">
        <v>7.6329275031460156E-2</v>
      </c>
      <c r="I16" s="23">
        <v>5374904072</v>
      </c>
      <c r="J16" s="23">
        <v>3350954865.4099998</v>
      </c>
      <c r="K16" s="23">
        <v>38526402000</v>
      </c>
      <c r="L16" s="24">
        <v>0.87756846998617921</v>
      </c>
      <c r="M16" s="23">
        <v>40295883051.089996</v>
      </c>
      <c r="N16" s="24">
        <v>0.91787435628915104</v>
      </c>
      <c r="O16" s="23">
        <v>40550351206.589996</v>
      </c>
      <c r="P16" s="24">
        <v>0.92367072496853975</v>
      </c>
    </row>
    <row r="17" spans="1:16" x14ac:dyDescent="0.25">
      <c r="A17" s="25" t="s">
        <v>60</v>
      </c>
      <c r="B17" s="26" t="s">
        <v>32</v>
      </c>
      <c r="C17" s="27">
        <v>558765000</v>
      </c>
      <c r="D17" s="28">
        <v>558765000</v>
      </c>
      <c r="E17" s="28">
        <v>381213127.5</v>
      </c>
      <c r="F17" s="29">
        <v>0.68224231564253313</v>
      </c>
      <c r="G17" s="27">
        <v>381213127.5</v>
      </c>
      <c r="H17" s="29">
        <v>0.68224231564253313</v>
      </c>
      <c r="I17" s="27">
        <v>558765000</v>
      </c>
      <c r="J17" s="27">
        <v>381213127.5</v>
      </c>
      <c r="K17" s="27">
        <v>0</v>
      </c>
      <c r="L17" s="29">
        <v>0</v>
      </c>
      <c r="M17" s="27">
        <v>177551872.5</v>
      </c>
      <c r="N17" s="29">
        <v>0.31775768435746693</v>
      </c>
      <c r="O17" s="27">
        <v>177551872.5</v>
      </c>
      <c r="P17" s="29">
        <v>0.31775768435746693</v>
      </c>
    </row>
    <row r="18" spans="1:16" ht="42.75" x14ac:dyDescent="0.25">
      <c r="A18" s="25" t="s">
        <v>61</v>
      </c>
      <c r="B18" s="26" t="s">
        <v>33</v>
      </c>
      <c r="C18" s="27">
        <v>87000000</v>
      </c>
      <c r="D18" s="28">
        <v>164963360</v>
      </c>
      <c r="E18" s="28">
        <v>47312635</v>
      </c>
      <c r="F18" s="29">
        <v>0.28680693094515047</v>
      </c>
      <c r="G18" s="27">
        <v>42433894</v>
      </c>
      <c r="H18" s="29">
        <v>0.25723223629780578</v>
      </c>
      <c r="I18" s="27">
        <v>164963360</v>
      </c>
      <c r="J18" s="27">
        <v>42433894</v>
      </c>
      <c r="K18" s="27">
        <v>0</v>
      </c>
      <c r="L18" s="29">
        <v>0</v>
      </c>
      <c r="M18" s="27">
        <v>117650725</v>
      </c>
      <c r="N18" s="29">
        <v>0.71319306905484947</v>
      </c>
      <c r="O18" s="27">
        <v>122529466</v>
      </c>
      <c r="P18" s="29">
        <v>0.74276776370219422</v>
      </c>
    </row>
    <row r="19" spans="1:16" ht="28.5" x14ac:dyDescent="0.25">
      <c r="A19" s="25" t="s">
        <v>62</v>
      </c>
      <c r="B19" s="26" t="s">
        <v>34</v>
      </c>
      <c r="C19" s="27">
        <v>862601000</v>
      </c>
      <c r="D19" s="28">
        <v>1025112712</v>
      </c>
      <c r="E19" s="28">
        <v>731972850</v>
      </c>
      <c r="F19" s="29">
        <v>0.71404133558339877</v>
      </c>
      <c r="G19" s="27">
        <v>651301665</v>
      </c>
      <c r="H19" s="29">
        <v>0.6353463939875521</v>
      </c>
      <c r="I19" s="27">
        <v>1025112712</v>
      </c>
      <c r="J19" s="27">
        <v>651301665</v>
      </c>
      <c r="K19" s="27">
        <v>0</v>
      </c>
      <c r="L19" s="29">
        <v>0</v>
      </c>
      <c r="M19" s="27">
        <v>293139862</v>
      </c>
      <c r="N19" s="29">
        <v>0.28595866441660123</v>
      </c>
      <c r="O19" s="27">
        <v>373811047</v>
      </c>
      <c r="P19" s="29">
        <v>0.36465360601244795</v>
      </c>
    </row>
    <row r="20" spans="1:16" x14ac:dyDescent="0.25">
      <c r="A20" s="25" t="s">
        <v>63</v>
      </c>
      <c r="B20" s="26" t="s">
        <v>35</v>
      </c>
      <c r="C20" s="27">
        <v>281063000</v>
      </c>
      <c r="D20" s="28">
        <v>281063000</v>
      </c>
      <c r="E20" s="28">
        <v>281063000</v>
      </c>
      <c r="F20" s="29">
        <v>1</v>
      </c>
      <c r="G20" s="27">
        <v>281063000</v>
      </c>
      <c r="H20" s="29">
        <v>1</v>
      </c>
      <c r="I20" s="27">
        <v>281063000</v>
      </c>
      <c r="J20" s="27">
        <v>281063000</v>
      </c>
      <c r="K20" s="27">
        <v>0</v>
      </c>
      <c r="L20" s="29">
        <v>0</v>
      </c>
      <c r="M20" s="27">
        <v>0</v>
      </c>
      <c r="N20" s="29">
        <v>0</v>
      </c>
      <c r="O20" s="27">
        <v>0</v>
      </c>
      <c r="P20" s="29">
        <v>0</v>
      </c>
    </row>
    <row r="21" spans="1:16" ht="42.75" x14ac:dyDescent="0.25">
      <c r="A21" s="25" t="s">
        <v>64</v>
      </c>
      <c r="B21" s="26" t="s">
        <v>36</v>
      </c>
      <c r="C21" s="27">
        <v>38526402000</v>
      </c>
      <c r="D21" s="28">
        <v>38526402000</v>
      </c>
      <c r="E21" s="28">
        <v>0</v>
      </c>
      <c r="F21" s="29">
        <v>0</v>
      </c>
      <c r="G21" s="27">
        <v>0</v>
      </c>
      <c r="H21" s="29">
        <v>0</v>
      </c>
      <c r="I21" s="27">
        <v>0</v>
      </c>
      <c r="J21" s="27">
        <v>0</v>
      </c>
      <c r="K21" s="27">
        <v>38526402000</v>
      </c>
      <c r="L21" s="29">
        <v>1</v>
      </c>
      <c r="M21" s="27">
        <v>38526402000</v>
      </c>
      <c r="N21" s="29">
        <v>1</v>
      </c>
      <c r="O21" s="27">
        <v>38526402000</v>
      </c>
      <c r="P21" s="29">
        <v>1</v>
      </c>
    </row>
    <row r="22" spans="1:16" x14ac:dyDescent="0.25">
      <c r="A22" s="25" t="s">
        <v>65</v>
      </c>
      <c r="B22" s="26" t="s">
        <v>37</v>
      </c>
      <c r="C22" s="27">
        <v>3345000000</v>
      </c>
      <c r="D22" s="28">
        <v>3345000000</v>
      </c>
      <c r="E22" s="28">
        <v>2163861408.4099998</v>
      </c>
      <c r="F22" s="29">
        <v>0.64689429249925257</v>
      </c>
      <c r="G22" s="27">
        <v>1994943178.9100001</v>
      </c>
      <c r="H22" s="29">
        <v>0.596395569180867</v>
      </c>
      <c r="I22" s="27">
        <v>3345000000</v>
      </c>
      <c r="J22" s="27">
        <v>1994943178.9100001</v>
      </c>
      <c r="K22" s="27">
        <v>0</v>
      </c>
      <c r="L22" s="29">
        <v>0</v>
      </c>
      <c r="M22" s="27">
        <v>1181138591.5900002</v>
      </c>
      <c r="N22" s="29">
        <v>0.35310570750074743</v>
      </c>
      <c r="O22" s="27">
        <v>1350056821.0899999</v>
      </c>
      <c r="P22" s="29">
        <v>0.403604430819133</v>
      </c>
    </row>
    <row r="23" spans="1:16" ht="30" x14ac:dyDescent="0.25">
      <c r="A23" s="21" t="s">
        <v>38</v>
      </c>
      <c r="B23" s="22" t="s">
        <v>39</v>
      </c>
      <c r="C23" s="23">
        <v>744859000</v>
      </c>
      <c r="D23" s="23">
        <v>744859000</v>
      </c>
      <c r="E23" s="23">
        <v>2821352</v>
      </c>
      <c r="F23" s="24">
        <v>3.787766543735123E-3</v>
      </c>
      <c r="G23" s="23">
        <v>2807000</v>
      </c>
      <c r="H23" s="24">
        <v>3.7684984674951905E-3</v>
      </c>
      <c r="I23" s="23">
        <v>697179652</v>
      </c>
      <c r="J23" s="23">
        <v>2807000</v>
      </c>
      <c r="K23" s="23">
        <v>47679348</v>
      </c>
      <c r="L23" s="24">
        <v>6.4011239711139964E-2</v>
      </c>
      <c r="M23" s="23">
        <v>742037648</v>
      </c>
      <c r="N23" s="24">
        <v>0.99621223345626486</v>
      </c>
      <c r="O23" s="23">
        <v>742052000</v>
      </c>
      <c r="P23" s="24">
        <v>0.99623150153250484</v>
      </c>
    </row>
    <row r="24" spans="1:16" x14ac:dyDescent="0.25">
      <c r="A24" s="25" t="s">
        <v>66</v>
      </c>
      <c r="B24" s="26" t="s">
        <v>40</v>
      </c>
      <c r="C24" s="27">
        <v>3803000</v>
      </c>
      <c r="D24" s="28">
        <v>3803000</v>
      </c>
      <c r="E24" s="28">
        <v>2821352</v>
      </c>
      <c r="F24" s="29">
        <v>0.74187536155666578</v>
      </c>
      <c r="G24" s="27">
        <v>2807000</v>
      </c>
      <c r="H24" s="29">
        <v>0.7381014988167236</v>
      </c>
      <c r="I24" s="27">
        <v>3106352</v>
      </c>
      <c r="J24" s="27">
        <v>2807000</v>
      </c>
      <c r="K24" s="27">
        <v>696648</v>
      </c>
      <c r="L24" s="29">
        <v>0.1831838022613726</v>
      </c>
      <c r="M24" s="27">
        <v>981648</v>
      </c>
      <c r="N24" s="29">
        <v>0.25812463844333422</v>
      </c>
      <c r="O24" s="27">
        <v>996000</v>
      </c>
      <c r="P24" s="29">
        <v>0.26189850118327634</v>
      </c>
    </row>
    <row r="25" spans="1:16" s="20" customFormat="1" ht="15.75" x14ac:dyDescent="0.25">
      <c r="A25" s="25" t="s">
        <v>67</v>
      </c>
      <c r="B25" s="26" t="s">
        <v>41</v>
      </c>
      <c r="C25" s="27">
        <v>741056000</v>
      </c>
      <c r="D25" s="28">
        <v>741056000</v>
      </c>
      <c r="E25" s="28">
        <v>0</v>
      </c>
      <c r="F25" s="29">
        <v>0</v>
      </c>
      <c r="G25" s="27">
        <v>0</v>
      </c>
      <c r="H25" s="29">
        <v>0</v>
      </c>
      <c r="I25" s="27">
        <v>694073300</v>
      </c>
      <c r="J25" s="27">
        <v>0</v>
      </c>
      <c r="K25" s="27">
        <v>46982700</v>
      </c>
      <c r="L25" s="29">
        <v>6.3399662103808624E-2</v>
      </c>
      <c r="M25" s="27">
        <v>741056000</v>
      </c>
      <c r="N25" s="29">
        <v>1</v>
      </c>
      <c r="O25" s="27">
        <v>741056000</v>
      </c>
      <c r="P25" s="29">
        <v>1</v>
      </c>
    </row>
    <row r="26" spans="1:16" x14ac:dyDescent="0.25">
      <c r="A26" s="16" t="s">
        <v>42</v>
      </c>
      <c r="B26" s="17" t="s">
        <v>43</v>
      </c>
      <c r="C26" s="18">
        <v>145087794139</v>
      </c>
      <c r="D26" s="18">
        <v>145087794139</v>
      </c>
      <c r="E26" s="18">
        <v>114611164463.22</v>
      </c>
      <c r="F26" s="30">
        <v>0.78994353138636775</v>
      </c>
      <c r="G26" s="18">
        <v>65018495021.139999</v>
      </c>
      <c r="H26" s="30">
        <v>0.44813208035163621</v>
      </c>
      <c r="I26" s="18">
        <v>122742718695.72</v>
      </c>
      <c r="J26" s="18">
        <v>65010747386.139999</v>
      </c>
      <c r="K26" s="18">
        <v>22345075443.279999</v>
      </c>
      <c r="L26" s="30">
        <v>0.15401071865406202</v>
      </c>
      <c r="M26" s="18">
        <v>30476629675.779999</v>
      </c>
      <c r="N26" s="30">
        <v>0.21005646861363231</v>
      </c>
      <c r="O26" s="18">
        <v>80069299117.860001</v>
      </c>
      <c r="P26" s="30">
        <v>0.55186791964836379</v>
      </c>
    </row>
    <row r="27" spans="1:16" ht="57" x14ac:dyDescent="0.25">
      <c r="A27" s="25" t="s">
        <v>68</v>
      </c>
      <c r="B27" s="26" t="s">
        <v>44</v>
      </c>
      <c r="C27" s="27">
        <v>20185488382</v>
      </c>
      <c r="D27" s="27">
        <v>20185488382</v>
      </c>
      <c r="E27" s="27">
        <v>15253231970.76</v>
      </c>
      <c r="F27" s="29">
        <v>0.75565335265119271</v>
      </c>
      <c r="G27" s="27">
        <v>8482185119.6000004</v>
      </c>
      <c r="H27" s="29">
        <v>0.42021203347072927</v>
      </c>
      <c r="I27" s="27">
        <v>15450104792.76</v>
      </c>
      <c r="J27" s="27">
        <v>8482185119.6000004</v>
      </c>
      <c r="K27" s="27">
        <v>4735383589.2399998</v>
      </c>
      <c r="L27" s="29">
        <v>0.23459346138301426</v>
      </c>
      <c r="M27" s="27">
        <v>4932256411.2399998</v>
      </c>
      <c r="N27" s="29">
        <v>0.24434664734880723</v>
      </c>
      <c r="O27" s="27">
        <v>11703303262.4</v>
      </c>
      <c r="P27" s="29">
        <v>0.57978796652927078</v>
      </c>
    </row>
    <row r="28" spans="1:16" ht="57" x14ac:dyDescent="0.25">
      <c r="A28" s="25" t="s">
        <v>69</v>
      </c>
      <c r="B28" s="26" t="s">
        <v>45</v>
      </c>
      <c r="C28" s="27">
        <v>4566332597</v>
      </c>
      <c r="D28" s="27">
        <v>4566332597</v>
      </c>
      <c r="E28" s="27">
        <v>3858828285</v>
      </c>
      <c r="F28" s="29">
        <v>0.84506071404767624</v>
      </c>
      <c r="G28" s="27">
        <v>2145636599</v>
      </c>
      <c r="H28" s="29">
        <v>0.4698818041440182</v>
      </c>
      <c r="I28" s="27">
        <v>3883426047</v>
      </c>
      <c r="J28" s="27">
        <v>2145636599</v>
      </c>
      <c r="K28" s="27">
        <v>682906550</v>
      </c>
      <c r="L28" s="29">
        <v>0.14955252064833333</v>
      </c>
      <c r="M28" s="27">
        <v>707504312</v>
      </c>
      <c r="N28" s="29">
        <v>0.15493928595232373</v>
      </c>
      <c r="O28" s="27">
        <v>2420695998</v>
      </c>
      <c r="P28" s="29">
        <v>0.53011819585598174</v>
      </c>
    </row>
    <row r="29" spans="1:16" ht="42.75" x14ac:dyDescent="0.25">
      <c r="A29" s="25" t="s">
        <v>70</v>
      </c>
      <c r="B29" s="26" t="s">
        <v>46</v>
      </c>
      <c r="C29" s="27">
        <v>6174057128</v>
      </c>
      <c r="D29" s="27">
        <v>6174057128</v>
      </c>
      <c r="E29" s="27">
        <v>5961460951</v>
      </c>
      <c r="F29" s="29">
        <v>0.96556621155384947</v>
      </c>
      <c r="G29" s="27">
        <v>3846754371.98</v>
      </c>
      <c r="H29" s="29">
        <v>0.62305130843939938</v>
      </c>
      <c r="I29" s="27">
        <v>5990877127</v>
      </c>
      <c r="J29" s="27">
        <v>3846754371.98</v>
      </c>
      <c r="K29" s="27">
        <v>183180001</v>
      </c>
      <c r="L29" s="29">
        <v>2.9669307750532364E-2</v>
      </c>
      <c r="M29" s="27">
        <v>212596177</v>
      </c>
      <c r="N29" s="29">
        <v>3.4433788446150575E-2</v>
      </c>
      <c r="O29" s="27">
        <v>2327302756.02</v>
      </c>
      <c r="P29" s="29">
        <v>0.37694869156060068</v>
      </c>
    </row>
    <row r="30" spans="1:16" ht="57" x14ac:dyDescent="0.25">
      <c r="A30" s="25" t="s">
        <v>71</v>
      </c>
      <c r="B30" s="26" t="s">
        <v>47</v>
      </c>
      <c r="C30" s="27">
        <v>7987459077</v>
      </c>
      <c r="D30" s="27">
        <v>7987459077</v>
      </c>
      <c r="E30" s="27">
        <v>7584706883</v>
      </c>
      <c r="F30" s="29">
        <v>0.94957693177299263</v>
      </c>
      <c r="G30" s="27">
        <v>4997741571.8500004</v>
      </c>
      <c r="H30" s="29">
        <v>0.62569855115014827</v>
      </c>
      <c r="I30" s="27">
        <v>7871738310</v>
      </c>
      <c r="J30" s="27">
        <v>4997741571.8500004</v>
      </c>
      <c r="K30" s="27">
        <v>115720767</v>
      </c>
      <c r="L30" s="29">
        <v>1.4487807184292132E-2</v>
      </c>
      <c r="M30" s="27">
        <v>402752194</v>
      </c>
      <c r="N30" s="29">
        <v>5.0423068227007331E-2</v>
      </c>
      <c r="O30" s="27">
        <v>2989717505.1499996</v>
      </c>
      <c r="P30" s="29">
        <v>0.37430144884985178</v>
      </c>
    </row>
    <row r="31" spans="1:16" ht="71.25" x14ac:dyDescent="0.25">
      <c r="A31" s="25" t="s">
        <v>72</v>
      </c>
      <c r="B31" s="26" t="s">
        <v>48</v>
      </c>
      <c r="C31" s="27">
        <v>13212677465</v>
      </c>
      <c r="D31" s="27">
        <v>13212677465</v>
      </c>
      <c r="E31" s="27">
        <v>12243126823</v>
      </c>
      <c r="F31" s="29">
        <v>0.92661966928593298</v>
      </c>
      <c r="G31" s="27">
        <v>7495925236</v>
      </c>
      <c r="H31" s="29">
        <v>0.56732825393312514</v>
      </c>
      <c r="I31" s="27">
        <v>12508600066</v>
      </c>
      <c r="J31" s="27">
        <v>7495925236</v>
      </c>
      <c r="K31" s="27">
        <v>704077399</v>
      </c>
      <c r="L31" s="29">
        <v>5.328801833429149E-2</v>
      </c>
      <c r="M31" s="27">
        <v>969550642</v>
      </c>
      <c r="N31" s="29">
        <v>7.3380330714066966E-2</v>
      </c>
      <c r="O31" s="27">
        <v>5716752229</v>
      </c>
      <c r="P31" s="29">
        <v>0.43267174606687486</v>
      </c>
    </row>
    <row r="32" spans="1:16" ht="57" x14ac:dyDescent="0.25">
      <c r="A32" s="25" t="s">
        <v>73</v>
      </c>
      <c r="B32" s="26" t="s">
        <v>49</v>
      </c>
      <c r="C32" s="27">
        <v>5156986996</v>
      </c>
      <c r="D32" s="27">
        <v>5156986996</v>
      </c>
      <c r="E32" s="27">
        <v>4778137975</v>
      </c>
      <c r="F32" s="29">
        <v>0.9265367507628286</v>
      </c>
      <c r="G32" s="27">
        <v>3137287074</v>
      </c>
      <c r="H32" s="29">
        <v>0.60835659978072976</v>
      </c>
      <c r="I32" s="27">
        <v>4807378985</v>
      </c>
      <c r="J32" s="27">
        <v>3137287074</v>
      </c>
      <c r="K32" s="27">
        <v>349608011</v>
      </c>
      <c r="L32" s="29">
        <v>6.779307593196808E-2</v>
      </c>
      <c r="M32" s="27">
        <v>378849021</v>
      </c>
      <c r="N32" s="29">
        <v>7.346324923717143E-2</v>
      </c>
      <c r="O32" s="27">
        <v>2019699922</v>
      </c>
      <c r="P32" s="29">
        <v>0.39164340021927019</v>
      </c>
    </row>
    <row r="33" spans="1:16" ht="99.75" x14ac:dyDescent="0.25">
      <c r="A33" s="25" t="s">
        <v>74</v>
      </c>
      <c r="B33" s="26" t="s">
        <v>50</v>
      </c>
      <c r="C33" s="27">
        <v>7443926930</v>
      </c>
      <c r="D33" s="27">
        <v>7443926930</v>
      </c>
      <c r="E33" s="27">
        <v>5944677616</v>
      </c>
      <c r="F33" s="29">
        <v>0.79859430001148601</v>
      </c>
      <c r="G33" s="27">
        <v>3961384412</v>
      </c>
      <c r="H33" s="29">
        <v>0.53216325862027236</v>
      </c>
      <c r="I33" s="27">
        <v>6404485211</v>
      </c>
      <c r="J33" s="27">
        <v>3961384412</v>
      </c>
      <c r="K33" s="27">
        <v>1039441719</v>
      </c>
      <c r="L33" s="29">
        <v>0.13963620663858398</v>
      </c>
      <c r="M33" s="27">
        <v>1499249314</v>
      </c>
      <c r="N33" s="29">
        <v>0.20140569998851399</v>
      </c>
      <c r="O33" s="27">
        <v>3482542518</v>
      </c>
      <c r="P33" s="29">
        <v>0.46783674137972764</v>
      </c>
    </row>
    <row r="34" spans="1:16" ht="57" x14ac:dyDescent="0.25">
      <c r="A34" s="25" t="s">
        <v>75</v>
      </c>
      <c r="B34" s="26" t="s">
        <v>51</v>
      </c>
      <c r="C34" s="27">
        <v>34247978387</v>
      </c>
      <c r="D34" s="27">
        <v>34247978387</v>
      </c>
      <c r="E34" s="27">
        <v>28724332118.599998</v>
      </c>
      <c r="F34" s="29">
        <v>0.83871613658525634</v>
      </c>
      <c r="G34" s="27">
        <v>15040517437.040001</v>
      </c>
      <c r="H34" s="29">
        <v>0.43916511704962846</v>
      </c>
      <c r="I34" s="27">
        <v>29678417383.099998</v>
      </c>
      <c r="J34" s="27">
        <v>15032769802.040001</v>
      </c>
      <c r="K34" s="27">
        <v>4569561003.9000015</v>
      </c>
      <c r="L34" s="29">
        <v>0.13342571500905104</v>
      </c>
      <c r="M34" s="27">
        <v>5523646268.4000015</v>
      </c>
      <c r="N34" s="29">
        <v>0.16128386341474368</v>
      </c>
      <c r="O34" s="27">
        <v>19207460949.959999</v>
      </c>
      <c r="P34" s="29">
        <v>0.56083488295037154</v>
      </c>
    </row>
    <row r="35" spans="1:16" ht="85.5" x14ac:dyDescent="0.25">
      <c r="A35" s="25" t="s">
        <v>76</v>
      </c>
      <c r="B35" s="26" t="s">
        <v>52</v>
      </c>
      <c r="C35" s="27">
        <v>42793139045</v>
      </c>
      <c r="D35" s="27">
        <v>42793139045</v>
      </c>
      <c r="E35" s="27">
        <v>27167338536.860001</v>
      </c>
      <c r="F35" s="29">
        <v>0.63485266898255888</v>
      </c>
      <c r="G35" s="27">
        <v>13956907161.67</v>
      </c>
      <c r="H35" s="29">
        <v>0.32614824416113364</v>
      </c>
      <c r="I35" s="27">
        <v>33047087886.860001</v>
      </c>
      <c r="J35" s="27">
        <v>13956907161.67</v>
      </c>
      <c r="K35" s="27">
        <v>9746051158.1399994</v>
      </c>
      <c r="L35" s="29">
        <v>0.227747984271295</v>
      </c>
      <c r="M35" s="27">
        <v>15625800508.139999</v>
      </c>
      <c r="N35" s="29">
        <v>0.36514733101744112</v>
      </c>
      <c r="O35" s="27">
        <v>28836231883.330002</v>
      </c>
      <c r="P35" s="29">
        <v>0.67385175583886647</v>
      </c>
    </row>
    <row r="36" spans="1:16" ht="57" x14ac:dyDescent="0.25">
      <c r="A36" s="25" t="s">
        <v>77</v>
      </c>
      <c r="B36" s="26" t="s">
        <v>53</v>
      </c>
      <c r="C36" s="27">
        <v>3319748132</v>
      </c>
      <c r="D36" s="27">
        <v>3319748132</v>
      </c>
      <c r="E36" s="27">
        <v>3095323304</v>
      </c>
      <c r="F36" s="29">
        <v>0.93239703161914456</v>
      </c>
      <c r="G36" s="27">
        <v>1954156038</v>
      </c>
      <c r="H36" s="29">
        <v>0.58864587321048001</v>
      </c>
      <c r="I36" s="27">
        <v>3100602887</v>
      </c>
      <c r="J36" s="27">
        <v>1954156038</v>
      </c>
      <c r="K36" s="27">
        <v>219145245</v>
      </c>
      <c r="L36" s="29">
        <v>6.6012611886906852E-2</v>
      </c>
      <c r="M36" s="27">
        <v>224424828</v>
      </c>
      <c r="N36" s="29">
        <v>6.7602968380855472E-2</v>
      </c>
      <c r="O36" s="27">
        <v>1365592094</v>
      </c>
      <c r="P36" s="29">
        <v>0.41135412678951994</v>
      </c>
    </row>
    <row r="37" spans="1:16" s="34" customFormat="1" x14ac:dyDescent="0.25">
      <c r="A37" s="31" t="s">
        <v>54</v>
      </c>
      <c r="B37" s="32"/>
      <c r="C37" s="33">
        <v>371669992139</v>
      </c>
      <c r="D37" s="33">
        <v>371669992139</v>
      </c>
      <c r="E37" s="33">
        <v>218025315754.22</v>
      </c>
      <c r="F37" s="30">
        <v>0.58660995067011279</v>
      </c>
      <c r="G37" s="33">
        <v>150121880976.39001</v>
      </c>
      <c r="H37" s="30">
        <v>0.40391176084037012</v>
      </c>
      <c r="I37" s="33">
        <v>277957503598.73999</v>
      </c>
      <c r="J37" s="33">
        <v>150114133341.39001</v>
      </c>
      <c r="K37" s="33">
        <v>93712488540.26001</v>
      </c>
      <c r="L37" s="30">
        <v>0.25213896876886605</v>
      </c>
      <c r="M37" s="33">
        <v>153644676384.78</v>
      </c>
      <c r="N37" s="30">
        <v>0.41339004932988721</v>
      </c>
      <c r="O37" s="33">
        <v>221548111162.60999</v>
      </c>
      <c r="P37" s="30">
        <v>0.59608823915962983</v>
      </c>
    </row>
    <row r="38" spans="1:16" x14ac:dyDescent="0.25">
      <c r="A38" s="34"/>
      <c r="B38" s="35"/>
      <c r="C38" s="36">
        <f>C37-[1]REP_EPG034_EjecucionPresupuesta!P32</f>
        <v>231175109139</v>
      </c>
      <c r="D38" s="37">
        <f>D37-[1]REP_EPG034_EjecucionPresupuesta!S32</f>
        <v>231175109139</v>
      </c>
      <c r="E38" s="37">
        <f>E37-[1]REP_EPG034_EjecucionPresupuesta!W32</f>
        <v>165341600559.66998</v>
      </c>
      <c r="F38" s="38">
        <f>E37/D37</f>
        <v>0.58660995067011279</v>
      </c>
      <c r="G38" s="36">
        <f>G37-[1]REP_EPG034_EjecucionPresupuesta!X32</f>
        <v>145200630737.19</v>
      </c>
      <c r="H38" s="38">
        <f>G37/D37</f>
        <v>0.40391176084037012</v>
      </c>
      <c r="I38" s="36">
        <f>I37-[1]REP_EPG034_EjecucionPresupuesta!U32</f>
        <v>168945950164.65997</v>
      </c>
      <c r="J38" s="36">
        <f>J37-[1]REP_EPG034_EjecucionPresupuesta!Z32</f>
        <v>145841760299.93002</v>
      </c>
      <c r="K38" s="36">
        <f>D37-(I37+K37)</f>
        <v>0</v>
      </c>
      <c r="L38" s="38">
        <f>K37/D37</f>
        <v>0.25213896876886605</v>
      </c>
      <c r="M38" s="36">
        <f>D37-(E37+M37)</f>
        <v>0</v>
      </c>
      <c r="N38" s="39">
        <f>M37/D37</f>
        <v>0.41339004932988721</v>
      </c>
      <c r="O38" s="36">
        <f>D37-(G37+O37)</f>
        <v>0</v>
      </c>
      <c r="P38" s="38">
        <f>O37/D37</f>
        <v>0.59608823915962983</v>
      </c>
    </row>
    <row r="39" spans="1:16" x14ac:dyDescent="0.25">
      <c r="D39" s="41"/>
      <c r="G39" s="42"/>
    </row>
    <row r="41" spans="1:16" x14ac:dyDescent="0.25">
      <c r="D41" s="41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WEB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Gomez</dc:creator>
  <cp:lastModifiedBy>Carlos Gomez</cp:lastModifiedBy>
  <dcterms:created xsi:type="dcterms:W3CDTF">2025-10-01T14:30:13Z</dcterms:created>
  <dcterms:modified xsi:type="dcterms:W3CDTF">2025-10-01T14:31:14Z</dcterms:modified>
</cp:coreProperties>
</file>