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 existentes\SIC 2025\EJECUCION PRESUPUESTAL MENSUAL\PAGINA WEB\"/>
    </mc:Choice>
  </mc:AlternateContent>
  <xr:revisionPtr revIDLastSave="0" documentId="8_{A497965B-F212-4E00-8F15-49C26B6EB092}" xr6:coauthVersionLast="47" xr6:coauthVersionMax="47" xr10:uidLastSave="{00000000-0000-0000-0000-000000000000}"/>
  <bookViews>
    <workbookView xWindow="20280" yWindow="-120" windowWidth="29040" windowHeight="15990" xr2:uid="{C51FBA60-7341-440D-844D-00896BFF2C65}"/>
  </bookViews>
  <sheets>
    <sheet name="EJECUCIÓN W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C38" i="1"/>
  <c r="J38" i="1"/>
  <c r="D38" i="1" l="1"/>
  <c r="F38" i="1" l="1"/>
  <c r="E38" i="1"/>
  <c r="M38" i="1"/>
  <c r="H38" i="1"/>
  <c r="G38" i="1"/>
  <c r="P38" i="1" l="1"/>
  <c r="L38" i="1"/>
  <c r="K38" i="1"/>
  <c r="N38" i="1"/>
  <c r="O38" i="1"/>
</calcChain>
</file>

<file path=xl/sharedStrings.xml><?xml version="1.0" encoding="utf-8"?>
<sst xmlns="http://schemas.openxmlformats.org/spreadsheetml/2006/main" count="79" uniqueCount="78">
  <si>
    <t>SUPERINTENDENCIA DE INDUSTRIA Y COMERCIO</t>
  </si>
  <si>
    <t>INFORME DE EJECUCIÓN PRESUPUESTAL</t>
  </si>
  <si>
    <t>ENERO - 2025</t>
  </si>
  <si>
    <t>SISTEMA INTEGRADO DE INFORMACIÓN FINANCIERA - SIIF NACIÓN</t>
  </si>
  <si>
    <t>CONCEPTO</t>
  </si>
  <si>
    <t>RUBRO PRESUPUESTAL</t>
  </si>
  <si>
    <t xml:space="preserve"> APR. INICIAL</t>
  </si>
  <si>
    <t xml:space="preserve"> APR. VIGENTE</t>
  </si>
  <si>
    <t xml:space="preserve"> COMPROMISO</t>
  </si>
  <si>
    <t>% 
COMPROMISO</t>
  </si>
  <si>
    <t xml:space="preserve"> OBLIGACION</t>
  </si>
  <si>
    <t>% OBLIGADO</t>
  </si>
  <si>
    <t>CDP</t>
  </si>
  <si>
    <t xml:space="preserve"> PAGOS</t>
  </si>
  <si>
    <t>APROP. SIN CDP</t>
  </si>
  <si>
    <t>% APROP. SIN CDP</t>
  </si>
  <si>
    <t>APROP. SIN COMPROMETER</t>
  </si>
  <si>
    <t xml:space="preserve">% APROP. SIN COMPROMETER </t>
  </si>
  <si>
    <t>APROP. SIN OBLIGAR</t>
  </si>
  <si>
    <t>% APROP. SIN OBLIGAR</t>
  </si>
  <si>
    <t>Gastos de Funcionamiento</t>
  </si>
  <si>
    <t>A</t>
  </si>
  <si>
    <t>Gastos de Personal</t>
  </si>
  <si>
    <t>A-01</t>
  </si>
  <si>
    <t>A-01-01</t>
  </si>
  <si>
    <t>A-01-01-02</t>
  </si>
  <si>
    <t>A-01-01-03</t>
  </si>
  <si>
    <t>A-01-01-04</t>
  </si>
  <si>
    <t>Gastos Generales</t>
  </si>
  <si>
    <t>A-02</t>
  </si>
  <si>
    <t>Transferencias Corrientes</t>
  </si>
  <si>
    <t>A-03</t>
  </si>
  <si>
    <t>A-03-04-02-001</t>
  </si>
  <si>
    <t>A-03-04-02-012</t>
  </si>
  <si>
    <t>A-03-04-02-029</t>
  </si>
  <si>
    <t>A-03-02-02-097-001</t>
  </si>
  <si>
    <t>A-03-03-01-999</t>
  </si>
  <si>
    <t>A-03-10</t>
  </si>
  <si>
    <t>Gastos por Tributos, Multas, Sanciones e Intereses de Mora</t>
  </si>
  <si>
    <t>A-08</t>
  </si>
  <si>
    <t>A-08-01</t>
  </si>
  <si>
    <t>A-08-04-01</t>
  </si>
  <si>
    <t>Gastos de Inversión</t>
  </si>
  <si>
    <t>C</t>
  </si>
  <si>
    <t>C-3503-0200-9-40401C</t>
  </si>
  <si>
    <t>C-3503-0200-11-40401C</t>
  </si>
  <si>
    <t>C-3503-0200-12-20104C</t>
  </si>
  <si>
    <t>C-3503-0200-13-40401C</t>
  </si>
  <si>
    <t>C-3503-0200-14-20309B</t>
  </si>
  <si>
    <t>C-3503-0200-15-40401C</t>
  </si>
  <si>
    <t>C-3503-0200-16-40401C</t>
  </si>
  <si>
    <t>C-3599-0200-5-53105B</t>
  </si>
  <si>
    <t>C-3599-0200-6-53105D</t>
  </si>
  <si>
    <t>C-3599-0200-8-53105B</t>
  </si>
  <si>
    <t>TOTAL</t>
  </si>
  <si>
    <t>SALARIO</t>
  </si>
  <si>
    <t>CONTRIBUCIONES INHERENTES A LA NÓMINA</t>
  </si>
  <si>
    <t>REMUNERACIONES NO CONSTITUTIVAS DE FACTOR SALARIAL</t>
  </si>
  <si>
    <t>OTROS GASTOS DE PERSONAL - DISTRIBUCIÓN PREVIO CONCEPTO DGPPN</t>
  </si>
  <si>
    <t>ADQUISICIÓN DE BIENES  Y SERVICIOS</t>
  </si>
  <si>
    <t>MESADAS PENSIONALES (DE PENSIONES)</t>
  </si>
  <si>
    <t>INCAPACIDADES Y LICENCIAS DE MATERNIDAD Y PATERNIDAD (NO DE PENSIONES)</t>
  </si>
  <si>
    <t>PLANES COMPLEMENTARIOS DE SALUD (NO DE PENSIONES).</t>
  </si>
  <si>
    <t>A ORGANIZACIONES INTERNACIONALES</t>
  </si>
  <si>
    <t>OTRAS TRANSFERENCIAS - DISTRIBUCIÓN PREVIO CONCEPTO DGPPN</t>
  </si>
  <si>
    <t>SENTENCIAS Y CONCILIACIONES</t>
  </si>
  <si>
    <t>IMPUESTOS</t>
  </si>
  <si>
    <t>CUOTA DE FISCALIZACIÓN Y AUDITAJE</t>
  </si>
  <si>
    <t>INCREMENTO DE LA COBERTURA DE LOS SERVICIOS DE LA RED NACIONAL DE PROTECCIÓN AL CONSUMIDOR EN EL TERRITORIO  NACIONAL</t>
  </si>
  <si>
    <t>FORTALECIMIENTO DE LA FUNCIÓN JURISDICCIONAL DE LA SUPERINTENDENCIA DE INDUSTRIA Y COMERCIO A NIVEL  NACIONAL</t>
  </si>
  <si>
    <t>FORTALECIMIENTO DE LA PROTECCIÓN DE DATOS PERSONALES A NIVEL  NACIONAL</t>
  </si>
  <si>
    <t>FORTALECIMIENTO DEL RÉGIMEN DE PROTECCIÓN DE LA LIBRE COMPETENCIA ECONÓMICA EN LOS MERCADOS A NIVEL  NACIONAL</t>
  </si>
  <si>
    <t>FORTALECIMIENTO DE LA ATENCIÓN Y PROMOCIÓN DE TRÁMITES Y SERVICIOS EN EL MARCO DEL SISTEMA DE PROPIEDAD INDUSTRIAL A NIVEL  NACIONAL</t>
  </si>
  <si>
    <t>MEJORAMIENTO EN LA EJECUCIÓN DE LAS FUNCIONES ASIGNADAS EN MATERIA DE PROTECCIÓN AL CONSUMIDOR A NIVEL  NACIONAL</t>
  </si>
  <si>
    <t>FORTALECIMIENTO DE LA FUNCIÓN DE INSPECCIÓN, CONTROL Y VIGILANCIA DE LA SUPERINTENDENCIA DE INDUSTRIA Y COMERCIO EN EL MARCO DEL SUBSISTEMA NACIONAL DE CALIDAD, EL RÉGIMEN DE CONTROL DE PRECIOS Y EL SECTOR VALUATORIO A NIVEL  NACIONAL</t>
  </si>
  <si>
    <t>FORTALECIMIENTO DEL SISTEMA DE ATENCIÓN AL CIUDADANO DE LA SUPERINTENDENCIA DE INDUSTRIA Y COMERCIO A NIVEL  NACIONAL</t>
  </si>
  <si>
    <t>MEJORAMIENTO DE LOS SISTEMAS DE INFORMACIÓN Y SERVICIOS TECNOLÓGICOS DE LA SUPERINTENDENCIA DE INDUSTRIA Y COMERCIO EN EL TERRITORIO  NACIONAL</t>
  </si>
  <si>
    <t>MEJORAMIENTO EN LA CALIDAD DE LA GESTIÓN ESTRATÉGICA DE LA SUPERINTENDENCIA DE INDUSTRIA Y COMERCIO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</si>
</sst>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u val="double"/>
      <sz val="16"/>
      <color rgb="FF002060"/>
      <name val="Arial"/>
      <family val="2"/>
    </font>
    <font>
      <i/>
      <sz val="1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164" fontId="3" fillId="2" borderId="0" xfId="2" applyNumberFormat="1" applyFont="1" applyFill="1" applyBorder="1" applyAlignment="1">
      <alignment vertical="center"/>
    </xf>
    <xf numFmtId="9" fontId="3" fillId="2" borderId="0" xfId="3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49" fontId="5" fillId="2" borderId="0" xfId="1" quotePrefix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/>
    </xf>
    <xf numFmtId="165" fontId="6" fillId="3" borderId="1" xfId="3" applyNumberFormat="1" applyFont="1" applyFill="1" applyBorder="1" applyAlignment="1">
      <alignment horizontal="center" vertical="center" wrapText="1"/>
    </xf>
    <xf numFmtId="10" fontId="6" fillId="3" borderId="1" xfId="3" applyNumberFormat="1" applyFont="1" applyFill="1" applyBorder="1" applyAlignment="1">
      <alignment horizontal="center" vertical="center"/>
    </xf>
    <xf numFmtId="164" fontId="6" fillId="3" borderId="1" xfId="2" applyNumberFormat="1" applyFont="1" applyFill="1" applyBorder="1" applyAlignment="1">
      <alignment horizontal="center" vertical="center" wrapText="1"/>
    </xf>
    <xf numFmtId="9" fontId="6" fillId="3" borderId="1" xfId="3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vertical="center"/>
    </xf>
    <xf numFmtId="10" fontId="8" fillId="4" borderId="1" xfId="3" applyNumberFormat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5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center" vertical="center" wrapText="1"/>
    </xf>
    <xf numFmtId="164" fontId="8" fillId="5" borderId="1" xfId="2" applyNumberFormat="1" applyFont="1" applyFill="1" applyBorder="1" applyAlignment="1">
      <alignment vertical="center"/>
    </xf>
    <xf numFmtId="165" fontId="8" fillId="5" borderId="1" xfId="3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165" fontId="11" fillId="0" borderId="1" xfId="3" applyNumberFormat="1" applyFont="1" applyFill="1" applyBorder="1" applyAlignment="1">
      <alignment horizontal="center" vertical="center"/>
    </xf>
    <xf numFmtId="165" fontId="8" fillId="4" borderId="1" xfId="3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164" fontId="12" fillId="0" borderId="0" xfId="2" applyNumberFormat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10" fontId="12" fillId="0" borderId="0" xfId="3" applyNumberFormat="1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6" fontId="3" fillId="0" borderId="0" xfId="4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</cellXfs>
  <cellStyles count="5">
    <cellStyle name="Millares 2" xfId="2" xr:uid="{3A4BAF49-0EB1-4915-9753-699C1BA4EE0A}"/>
    <cellStyle name="Normal" xfId="0" builtinId="0"/>
    <cellStyle name="Normal 2" xfId="1" xr:uid="{D2F3CD23-B195-4624-867B-613A2FDE02BC}"/>
    <cellStyle name="Porcentaje 2" xfId="3" xr:uid="{EC361153-5B56-45FD-846C-9FD380001488}"/>
    <cellStyle name="Porcentaje 3 3" xfId="4" xr:uid="{060975CD-77F3-4F01-A13C-29DEAD985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583406</xdr:colOff>
      <xdr:row>0</xdr:row>
      <xdr:rowOff>107156</xdr:rowOff>
    </xdr:from>
    <xdr:to>
      <xdr:col>0</xdr:col>
      <xdr:colOff>2726531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FA8E14-788B-4427-A3E8-0FF3F1D24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107156"/>
          <a:ext cx="2143125" cy="10739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.camontano\Documents\2016\PRESUPUESTO\INFORMES\EJECU%20AGREGADA%20PENDI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ER-METAS"/>
      <sheetName val="Hoja1"/>
      <sheetName val="REP_EPG034_EjecucionPresupuesta"/>
      <sheetName val="BASE INFORME"/>
      <sheetName val="CONSOL CUENTA"/>
      <sheetName val="APROPIACIÓN"/>
      <sheetName val="EJECU"/>
      <sheetName val="METAS-SIC"/>
    </sheetNames>
    <sheetDataSet>
      <sheetData sheetId="0" refreshError="1"/>
      <sheetData sheetId="1" refreshError="1"/>
      <sheetData sheetId="2" refreshError="1">
        <row r="32">
          <cell r="P32">
            <v>140494883000</v>
          </cell>
          <cell r="S32">
            <v>140494883000</v>
          </cell>
          <cell r="U32">
            <v>109011553434.08</v>
          </cell>
          <cell r="W32">
            <v>52683715194.550003</v>
          </cell>
          <cell r="X32">
            <v>4921250239.1999998</v>
          </cell>
          <cell r="Z32">
            <v>4272373041.46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A7F52-4EDB-4948-A09A-91AE570C5E62}">
  <sheetPr>
    <tabColor theme="7" tint="-0.249977111117893"/>
  </sheetPr>
  <dimension ref="A1:P41"/>
  <sheetViews>
    <sheetView tabSelected="1" zoomScale="80" zoomScaleNormal="80" workbookViewId="0">
      <pane xSplit="1" ySplit="7" topLeftCell="B8" activePane="bottomRight" state="frozen"/>
      <selection activeCell="E11" sqref="E11"/>
      <selection pane="topRight" activeCell="E11" sqref="E11"/>
      <selection pane="bottomLeft" activeCell="E11" sqref="E11"/>
      <selection pane="bottomRight" activeCell="D9" sqref="D9"/>
    </sheetView>
  </sheetViews>
  <sheetFormatPr baseColWidth="10" defaultRowHeight="15" x14ac:dyDescent="0.25"/>
  <cols>
    <col min="1" max="1" width="45.140625" style="6" customWidth="1"/>
    <col min="2" max="2" width="27.28515625" style="40" bestFit="1" customWidth="1"/>
    <col min="3" max="3" width="19.28515625" style="41" customWidth="1"/>
    <col min="4" max="4" width="20" style="6" bestFit="1" customWidth="1"/>
    <col min="5" max="5" width="19.42578125" style="6" bestFit="1" customWidth="1"/>
    <col min="6" max="6" width="16.5703125" style="6" bestFit="1" customWidth="1"/>
    <col min="7" max="7" width="20" style="43" bestFit="1" customWidth="1"/>
    <col min="8" max="8" width="14.85546875" style="6" bestFit="1" customWidth="1"/>
    <col min="9" max="9" width="19.42578125" style="43" bestFit="1" customWidth="1"/>
    <col min="10" max="10" width="20" style="43" bestFit="1" customWidth="1"/>
    <col min="11" max="11" width="19" style="43" bestFit="1" customWidth="1"/>
    <col min="12" max="12" width="11.7109375" style="44" bestFit="1" customWidth="1"/>
    <col min="13" max="13" width="19.42578125" style="43" bestFit="1" customWidth="1"/>
    <col min="14" max="14" width="18.7109375" style="44" bestFit="1" customWidth="1"/>
    <col min="15" max="15" width="23.5703125" style="43" bestFit="1" customWidth="1"/>
    <col min="16" max="16" width="15.140625" style="44" bestFit="1" customWidth="1"/>
    <col min="17" max="16384" width="11.42578125" style="6"/>
  </cols>
  <sheetData>
    <row r="1" spans="1:16" ht="29.25" customHeight="1" x14ac:dyDescent="0.25">
      <c r="A1" s="1"/>
      <c r="B1" s="2"/>
      <c r="C1" s="3" t="s">
        <v>0</v>
      </c>
      <c r="D1" s="1"/>
      <c r="E1" s="1"/>
      <c r="F1" s="1"/>
      <c r="G1" s="4"/>
      <c r="H1" s="1"/>
      <c r="I1" s="4"/>
      <c r="J1" s="4"/>
      <c r="K1" s="4"/>
      <c r="L1" s="5"/>
      <c r="M1" s="4"/>
      <c r="N1" s="5"/>
      <c r="O1" s="4"/>
      <c r="P1" s="5"/>
    </row>
    <row r="2" spans="1:16" x14ac:dyDescent="0.25">
      <c r="A2" s="1"/>
      <c r="B2" s="2"/>
      <c r="C2" s="1"/>
      <c r="D2" s="1"/>
      <c r="E2" s="1"/>
      <c r="F2" s="1"/>
      <c r="G2" s="4"/>
      <c r="H2" s="1"/>
      <c r="I2" s="4"/>
      <c r="J2" s="4"/>
      <c r="K2" s="4"/>
      <c r="L2" s="5"/>
      <c r="M2" s="4"/>
      <c r="N2" s="5"/>
      <c r="O2" s="4"/>
      <c r="P2" s="5"/>
    </row>
    <row r="3" spans="1:16" x14ac:dyDescent="0.25">
      <c r="A3" s="1"/>
      <c r="B3" s="2"/>
      <c r="C3" s="7" t="s">
        <v>1</v>
      </c>
      <c r="D3" s="1"/>
      <c r="E3" s="1"/>
      <c r="F3" s="1"/>
      <c r="G3" s="4"/>
      <c r="H3" s="1"/>
      <c r="I3" s="4"/>
      <c r="J3" s="4"/>
      <c r="K3" s="4"/>
      <c r="L3" s="5"/>
      <c r="M3" s="4"/>
      <c r="N3" s="5"/>
      <c r="O3" s="4"/>
      <c r="P3" s="5"/>
    </row>
    <row r="4" spans="1:16" x14ac:dyDescent="0.25">
      <c r="A4" s="1"/>
      <c r="B4" s="2"/>
      <c r="C4" s="8" t="s">
        <v>2</v>
      </c>
      <c r="D4" s="1"/>
      <c r="E4" s="1"/>
      <c r="F4" s="1"/>
      <c r="G4" s="4"/>
      <c r="H4" s="1"/>
      <c r="I4" s="4"/>
      <c r="J4" s="4"/>
      <c r="K4" s="4"/>
      <c r="L4" s="5"/>
      <c r="M4" s="4"/>
      <c r="N4" s="5"/>
      <c r="O4" s="4"/>
      <c r="P4" s="5"/>
    </row>
    <row r="5" spans="1:16" x14ac:dyDescent="0.25">
      <c r="A5" s="1"/>
      <c r="B5" s="2"/>
      <c r="C5" s="7" t="s">
        <v>3</v>
      </c>
      <c r="D5" s="1"/>
      <c r="E5" s="1"/>
      <c r="F5" s="1"/>
      <c r="G5" s="4"/>
      <c r="H5" s="1"/>
      <c r="I5" s="4"/>
      <c r="J5" s="4"/>
      <c r="K5" s="4"/>
      <c r="L5" s="5"/>
      <c r="M5" s="4"/>
      <c r="N5" s="5"/>
      <c r="O5" s="4"/>
      <c r="P5" s="5"/>
    </row>
    <row r="6" spans="1:16" x14ac:dyDescent="0.25">
      <c r="A6" s="1"/>
      <c r="B6" s="2"/>
      <c r="C6" s="9"/>
      <c r="D6" s="1"/>
      <c r="E6" s="1"/>
      <c r="F6" s="1"/>
      <c r="G6" s="4"/>
      <c r="H6" s="1"/>
      <c r="I6" s="4"/>
      <c r="J6" s="4"/>
      <c r="K6" s="4"/>
      <c r="L6" s="5"/>
      <c r="M6" s="4"/>
      <c r="N6" s="5"/>
      <c r="O6" s="4"/>
      <c r="P6" s="5"/>
    </row>
    <row r="7" spans="1:16" ht="45" x14ac:dyDescent="0.25">
      <c r="A7" s="10" t="s">
        <v>4</v>
      </c>
      <c r="B7" s="10" t="s">
        <v>5</v>
      </c>
      <c r="C7" s="11" t="s">
        <v>6</v>
      </c>
      <c r="D7" s="11" t="s">
        <v>7</v>
      </c>
      <c r="E7" s="11" t="s">
        <v>8</v>
      </c>
      <c r="F7" s="12" t="s">
        <v>9</v>
      </c>
      <c r="G7" s="11" t="s">
        <v>10</v>
      </c>
      <c r="H7" s="13" t="s">
        <v>11</v>
      </c>
      <c r="I7" s="11" t="s">
        <v>12</v>
      </c>
      <c r="J7" s="11" t="s">
        <v>13</v>
      </c>
      <c r="K7" s="14" t="s">
        <v>14</v>
      </c>
      <c r="L7" s="15" t="s">
        <v>15</v>
      </c>
      <c r="M7" s="14" t="s">
        <v>16</v>
      </c>
      <c r="N7" s="15" t="s">
        <v>17</v>
      </c>
      <c r="O7" s="14" t="s">
        <v>18</v>
      </c>
      <c r="P7" s="15" t="s">
        <v>19</v>
      </c>
    </row>
    <row r="8" spans="1:16" s="20" customFormat="1" ht="15.75" x14ac:dyDescent="0.25">
      <c r="A8" s="16" t="s">
        <v>20</v>
      </c>
      <c r="B8" s="17" t="s">
        <v>21</v>
      </c>
      <c r="C8" s="18">
        <v>226582198000</v>
      </c>
      <c r="D8" s="18">
        <v>226582198000</v>
      </c>
      <c r="E8" s="18">
        <v>25246171481.52</v>
      </c>
      <c r="F8" s="19">
        <v>0.11142169024911658</v>
      </c>
      <c r="G8" s="18">
        <v>4078259714.0500002</v>
      </c>
      <c r="H8" s="19">
        <v>1.7999029712166534E-2</v>
      </c>
      <c r="I8" s="18">
        <v>126465377734.47</v>
      </c>
      <c r="J8" s="18">
        <v>4077366499.0500002</v>
      </c>
      <c r="K8" s="18">
        <v>100116820265.53</v>
      </c>
      <c r="L8" s="19">
        <v>0.44185651454193237</v>
      </c>
      <c r="M8" s="18">
        <v>201336026518.47998</v>
      </c>
      <c r="N8" s="19">
        <v>0.88857830975088337</v>
      </c>
      <c r="O8" s="18">
        <v>222503938285.95001</v>
      </c>
      <c r="P8" s="19">
        <v>0.98200097028783351</v>
      </c>
    </row>
    <row r="9" spans="1:16" s="20" customFormat="1" ht="15.75" x14ac:dyDescent="0.25">
      <c r="A9" s="21" t="s">
        <v>22</v>
      </c>
      <c r="B9" s="22" t="s">
        <v>23</v>
      </c>
      <c r="C9" s="23">
        <v>94967899000</v>
      </c>
      <c r="D9" s="23">
        <v>94967899000</v>
      </c>
      <c r="E9" s="23">
        <v>3852770029</v>
      </c>
      <c r="F9" s="24">
        <v>4.0569182529772506E-2</v>
      </c>
      <c r="G9" s="23">
        <v>3852406896</v>
      </c>
      <c r="H9" s="24">
        <v>4.0565358785077471E-2</v>
      </c>
      <c r="I9" s="23">
        <v>90187938000</v>
      </c>
      <c r="J9" s="23">
        <v>3852406896</v>
      </c>
      <c r="K9" s="23">
        <v>4779961000</v>
      </c>
      <c r="L9" s="24">
        <v>5.0332386525682747E-2</v>
      </c>
      <c r="M9" s="23">
        <v>91115128971</v>
      </c>
      <c r="N9" s="24">
        <v>0.95943081747022751</v>
      </c>
      <c r="O9" s="23">
        <v>91115492104</v>
      </c>
      <c r="P9" s="24">
        <v>0.9594346412149225</v>
      </c>
    </row>
    <row r="10" spans="1:16" x14ac:dyDescent="0.25">
      <c r="A10" s="25" t="s">
        <v>55</v>
      </c>
      <c r="B10" s="26" t="s">
        <v>24</v>
      </c>
      <c r="C10" s="27">
        <v>54119373000</v>
      </c>
      <c r="D10" s="28">
        <v>54119373000</v>
      </c>
      <c r="E10" s="28">
        <v>3431564824</v>
      </c>
      <c r="F10" s="29">
        <v>6.3407327797385976E-2</v>
      </c>
      <c r="G10" s="27">
        <v>3431564824</v>
      </c>
      <c r="H10" s="29">
        <v>6.3407327797385976E-2</v>
      </c>
      <c r="I10" s="27">
        <v>54119373000</v>
      </c>
      <c r="J10" s="27">
        <v>3431564824</v>
      </c>
      <c r="K10" s="27">
        <v>0</v>
      </c>
      <c r="L10" s="29">
        <v>0</v>
      </c>
      <c r="M10" s="27">
        <v>50687808176</v>
      </c>
      <c r="N10" s="29">
        <v>0.936592672202614</v>
      </c>
      <c r="O10" s="27">
        <v>50687808176</v>
      </c>
      <c r="P10" s="29">
        <v>0.936592672202614</v>
      </c>
    </row>
    <row r="11" spans="1:16" ht="28.5" x14ac:dyDescent="0.25">
      <c r="A11" s="25" t="s">
        <v>56</v>
      </c>
      <c r="B11" s="26" t="s">
        <v>25</v>
      </c>
      <c r="C11" s="27">
        <v>20981454000</v>
      </c>
      <c r="D11" s="28">
        <v>20981454000</v>
      </c>
      <c r="E11" s="28">
        <v>8476333</v>
      </c>
      <c r="F11" s="29">
        <v>4.0399168713474291E-4</v>
      </c>
      <c r="G11" s="27">
        <v>8113200</v>
      </c>
      <c r="H11" s="29">
        <v>3.8668435466865164E-4</v>
      </c>
      <c r="I11" s="27">
        <v>20981454000</v>
      </c>
      <c r="J11" s="27">
        <v>8113200</v>
      </c>
      <c r="K11" s="27">
        <v>0</v>
      </c>
      <c r="L11" s="29">
        <v>0</v>
      </c>
      <c r="M11" s="27">
        <v>20972977667</v>
      </c>
      <c r="N11" s="29">
        <v>0.99959600831286521</v>
      </c>
      <c r="O11" s="27">
        <v>20973340800</v>
      </c>
      <c r="P11" s="29">
        <v>0.9996133156453314</v>
      </c>
    </row>
    <row r="12" spans="1:16" ht="28.5" x14ac:dyDescent="0.25">
      <c r="A12" s="25" t="s">
        <v>57</v>
      </c>
      <c r="B12" s="26" t="s">
        <v>26</v>
      </c>
      <c r="C12" s="27">
        <v>15087111000</v>
      </c>
      <c r="D12" s="28">
        <v>15087111000</v>
      </c>
      <c r="E12" s="28">
        <v>412728872</v>
      </c>
      <c r="F12" s="29">
        <v>2.7356388641934164E-2</v>
      </c>
      <c r="G12" s="27">
        <v>412728872</v>
      </c>
      <c r="H12" s="29">
        <v>2.7356388641934164E-2</v>
      </c>
      <c r="I12" s="27">
        <v>15087111000</v>
      </c>
      <c r="J12" s="27">
        <v>412728872</v>
      </c>
      <c r="K12" s="27">
        <v>0</v>
      </c>
      <c r="L12" s="29">
        <v>0</v>
      </c>
      <c r="M12" s="27">
        <v>14674382128</v>
      </c>
      <c r="N12" s="29">
        <v>0.97264361135806587</v>
      </c>
      <c r="O12" s="27">
        <v>14674382128</v>
      </c>
      <c r="P12" s="29">
        <v>0.97264361135806587</v>
      </c>
    </row>
    <row r="13" spans="1:16" ht="42.75" x14ac:dyDescent="0.25">
      <c r="A13" s="25" t="s">
        <v>58</v>
      </c>
      <c r="B13" s="26" t="s">
        <v>27</v>
      </c>
      <c r="C13" s="27">
        <v>4779961000</v>
      </c>
      <c r="D13" s="28">
        <v>4779961000</v>
      </c>
      <c r="E13" s="28">
        <v>0</v>
      </c>
      <c r="F13" s="29">
        <v>0</v>
      </c>
      <c r="G13" s="27">
        <v>0</v>
      </c>
      <c r="H13" s="29">
        <v>0</v>
      </c>
      <c r="I13" s="27">
        <v>0</v>
      </c>
      <c r="J13" s="27">
        <v>0</v>
      </c>
      <c r="K13" s="27">
        <v>4779961000</v>
      </c>
      <c r="L13" s="29">
        <v>0</v>
      </c>
      <c r="M13" s="27">
        <v>4779961000</v>
      </c>
      <c r="N13" s="29">
        <v>0</v>
      </c>
      <c r="O13" s="27">
        <v>4779961000</v>
      </c>
      <c r="P13" s="29">
        <v>0</v>
      </c>
    </row>
    <row r="14" spans="1:16" s="20" customFormat="1" ht="15" customHeight="1" x14ac:dyDescent="0.25">
      <c r="A14" s="21" t="s">
        <v>28</v>
      </c>
      <c r="B14" s="22" t="s">
        <v>29</v>
      </c>
      <c r="C14" s="23">
        <v>87208609000</v>
      </c>
      <c r="D14" s="23">
        <v>87208609000</v>
      </c>
      <c r="E14" s="23">
        <v>21105499119.470001</v>
      </c>
      <c r="F14" s="24">
        <v>0.2420116472614533</v>
      </c>
      <c r="G14" s="23">
        <v>184319541</v>
      </c>
      <c r="H14" s="24">
        <v>2.1135475397847476E-3</v>
      </c>
      <c r="I14" s="23">
        <v>31424073734.470001</v>
      </c>
      <c r="J14" s="23">
        <v>183426326</v>
      </c>
      <c r="K14" s="23">
        <v>55784535265.529999</v>
      </c>
      <c r="L14" s="24">
        <v>0.63966775648869711</v>
      </c>
      <c r="M14" s="23">
        <v>66103109880.529999</v>
      </c>
      <c r="N14" s="24">
        <v>0.7579883527385467</v>
      </c>
      <c r="O14" s="23">
        <v>87024289459</v>
      </c>
      <c r="P14" s="24">
        <v>0.99788645246021523</v>
      </c>
    </row>
    <row r="15" spans="1:16" x14ac:dyDescent="0.25">
      <c r="A15" s="25" t="s">
        <v>59</v>
      </c>
      <c r="B15" s="26" t="s">
        <v>29</v>
      </c>
      <c r="C15" s="27">
        <v>87208609000</v>
      </c>
      <c r="D15" s="28">
        <v>87208609000</v>
      </c>
      <c r="E15" s="28">
        <v>21105499119.470001</v>
      </c>
      <c r="F15" s="29">
        <v>0.2420116472614533</v>
      </c>
      <c r="G15" s="27">
        <v>184319541</v>
      </c>
      <c r="H15" s="29">
        <v>2.1135475397847476E-3</v>
      </c>
      <c r="I15" s="27">
        <v>31424073734.470001</v>
      </c>
      <c r="J15" s="27">
        <v>183426326</v>
      </c>
      <c r="K15" s="27">
        <v>55784535265.529999</v>
      </c>
      <c r="L15" s="29">
        <v>0.63966775648869711</v>
      </c>
      <c r="M15" s="27">
        <v>66103109880.529999</v>
      </c>
      <c r="N15" s="29">
        <v>0.7579883527385467</v>
      </c>
      <c r="O15" s="27">
        <v>87024289459</v>
      </c>
      <c r="P15" s="29">
        <v>0.99788645246021523</v>
      </c>
    </row>
    <row r="16" spans="1:16" s="20" customFormat="1" ht="15.75" x14ac:dyDescent="0.25">
      <c r="A16" s="21" t="s">
        <v>30</v>
      </c>
      <c r="B16" s="22" t="s">
        <v>31</v>
      </c>
      <c r="C16" s="23">
        <v>43660831000</v>
      </c>
      <c r="D16" s="23">
        <v>43660831000</v>
      </c>
      <c r="E16" s="23">
        <v>287902333.05000001</v>
      </c>
      <c r="F16" s="24">
        <v>6.5940644384436939E-3</v>
      </c>
      <c r="G16" s="23">
        <v>41533277.049999997</v>
      </c>
      <c r="H16" s="24">
        <v>9.5127087823866651E-4</v>
      </c>
      <c r="I16" s="23">
        <v>4853366000</v>
      </c>
      <c r="J16" s="23">
        <v>41533277.049999997</v>
      </c>
      <c r="K16" s="23">
        <v>38807465000</v>
      </c>
      <c r="L16" s="24">
        <v>0.88883935809650527</v>
      </c>
      <c r="M16" s="23">
        <v>43372928666.949997</v>
      </c>
      <c r="N16" s="24">
        <v>0.99340593556155621</v>
      </c>
      <c r="O16" s="23">
        <v>43619297722.949997</v>
      </c>
      <c r="P16" s="24">
        <v>0.99904872912176124</v>
      </c>
    </row>
    <row r="17" spans="1:16" x14ac:dyDescent="0.25">
      <c r="A17" s="25" t="s">
        <v>60</v>
      </c>
      <c r="B17" s="26" t="s">
        <v>32</v>
      </c>
      <c r="C17" s="27">
        <v>558765000</v>
      </c>
      <c r="D17" s="28">
        <v>558765000</v>
      </c>
      <c r="E17" s="28">
        <v>34659242.049999997</v>
      </c>
      <c r="F17" s="29">
        <v>6.20282982112337E-2</v>
      </c>
      <c r="G17" s="27">
        <v>34659242.049999997</v>
      </c>
      <c r="H17" s="29">
        <v>6.20282982112337E-2</v>
      </c>
      <c r="I17" s="27">
        <v>558765000</v>
      </c>
      <c r="J17" s="27">
        <v>34659242.049999997</v>
      </c>
      <c r="K17" s="27">
        <v>0</v>
      </c>
      <c r="L17" s="29">
        <v>0</v>
      </c>
      <c r="M17" s="27">
        <v>524105757.94999999</v>
      </c>
      <c r="N17" s="29">
        <v>0.93797170178876632</v>
      </c>
      <c r="O17" s="27">
        <v>524105757.94999999</v>
      </c>
      <c r="P17" s="29">
        <v>0.93797170178876632</v>
      </c>
    </row>
    <row r="18" spans="1:16" ht="42.75" x14ac:dyDescent="0.25">
      <c r="A18" s="25" t="s">
        <v>61</v>
      </c>
      <c r="B18" s="26" t="s">
        <v>33</v>
      </c>
      <c r="C18" s="27">
        <v>87000000</v>
      </c>
      <c r="D18" s="28">
        <v>87000000</v>
      </c>
      <c r="E18" s="28">
        <v>6874035</v>
      </c>
      <c r="F18" s="29">
        <v>7.9011896551724137E-2</v>
      </c>
      <c r="G18" s="27">
        <v>6874035</v>
      </c>
      <c r="H18" s="29">
        <v>7.9011896551724137E-2</v>
      </c>
      <c r="I18" s="27">
        <v>87000000</v>
      </c>
      <c r="J18" s="27">
        <v>6874035</v>
      </c>
      <c r="K18" s="27">
        <v>0</v>
      </c>
      <c r="L18" s="29">
        <v>0</v>
      </c>
      <c r="M18" s="27">
        <v>80125965</v>
      </c>
      <c r="N18" s="29">
        <v>0.92098810344827586</v>
      </c>
      <c r="O18" s="27">
        <v>80125965</v>
      </c>
      <c r="P18" s="29">
        <v>0.92098810344827586</v>
      </c>
    </row>
    <row r="19" spans="1:16" ht="28.5" x14ac:dyDescent="0.25">
      <c r="A19" s="25" t="s">
        <v>62</v>
      </c>
      <c r="B19" s="26" t="s">
        <v>34</v>
      </c>
      <c r="C19" s="27">
        <v>862601000</v>
      </c>
      <c r="D19" s="28">
        <v>862601000</v>
      </c>
      <c r="E19" s="28">
        <v>0</v>
      </c>
      <c r="F19" s="29">
        <v>0</v>
      </c>
      <c r="G19" s="27">
        <v>0</v>
      </c>
      <c r="H19" s="29">
        <v>0</v>
      </c>
      <c r="I19" s="27">
        <v>862601000</v>
      </c>
      <c r="J19" s="27">
        <v>0</v>
      </c>
      <c r="K19" s="27">
        <v>0</v>
      </c>
      <c r="L19" s="29">
        <v>0</v>
      </c>
      <c r="M19" s="27">
        <v>862601000</v>
      </c>
      <c r="N19" s="29">
        <v>1</v>
      </c>
      <c r="O19" s="27">
        <v>862601000</v>
      </c>
      <c r="P19" s="29">
        <v>1</v>
      </c>
    </row>
    <row r="20" spans="1:16" x14ac:dyDescent="0.25">
      <c r="A20" s="25" t="s">
        <v>63</v>
      </c>
      <c r="B20" s="26" t="s">
        <v>35</v>
      </c>
      <c r="C20" s="27">
        <v>281063000</v>
      </c>
      <c r="D20" s="28">
        <v>281063000</v>
      </c>
      <c r="E20" s="28">
        <v>0</v>
      </c>
      <c r="F20" s="29">
        <v>0</v>
      </c>
      <c r="G20" s="27">
        <v>0</v>
      </c>
      <c r="H20" s="29">
        <v>0</v>
      </c>
      <c r="I20" s="27">
        <v>0</v>
      </c>
      <c r="J20" s="27">
        <v>0</v>
      </c>
      <c r="K20" s="27">
        <v>281063000</v>
      </c>
      <c r="L20" s="29">
        <v>1</v>
      </c>
      <c r="M20" s="27">
        <v>281063000</v>
      </c>
      <c r="N20" s="29">
        <v>1</v>
      </c>
      <c r="O20" s="27">
        <v>281063000</v>
      </c>
      <c r="P20" s="29">
        <v>1</v>
      </c>
    </row>
    <row r="21" spans="1:16" ht="42.75" x14ac:dyDescent="0.25">
      <c r="A21" s="25" t="s">
        <v>64</v>
      </c>
      <c r="B21" s="26" t="s">
        <v>36</v>
      </c>
      <c r="C21" s="27">
        <v>38526402000</v>
      </c>
      <c r="D21" s="28">
        <v>38526402000</v>
      </c>
      <c r="E21" s="28">
        <v>0</v>
      </c>
      <c r="F21" s="29">
        <v>0</v>
      </c>
      <c r="G21" s="27">
        <v>0</v>
      </c>
      <c r="H21" s="29">
        <v>0</v>
      </c>
      <c r="I21" s="27">
        <v>0</v>
      </c>
      <c r="J21" s="27">
        <v>0</v>
      </c>
      <c r="K21" s="27">
        <v>38526402000</v>
      </c>
      <c r="L21" s="29">
        <v>1</v>
      </c>
      <c r="M21" s="27">
        <v>38526402000</v>
      </c>
      <c r="N21" s="29">
        <v>1</v>
      </c>
      <c r="O21" s="27">
        <v>38526402000</v>
      </c>
      <c r="P21" s="29">
        <v>1</v>
      </c>
    </row>
    <row r="22" spans="1:16" x14ac:dyDescent="0.25">
      <c r="A22" s="25" t="s">
        <v>65</v>
      </c>
      <c r="B22" s="26" t="s">
        <v>37</v>
      </c>
      <c r="C22" s="27">
        <v>3345000000</v>
      </c>
      <c r="D22" s="28">
        <v>3345000000</v>
      </c>
      <c r="E22" s="28">
        <v>246369056</v>
      </c>
      <c r="F22" s="29">
        <v>7.365293153961136E-2</v>
      </c>
      <c r="G22" s="27">
        <v>0</v>
      </c>
      <c r="H22" s="29">
        <v>0</v>
      </c>
      <c r="I22" s="27">
        <v>3345000000</v>
      </c>
      <c r="J22" s="27">
        <v>0</v>
      </c>
      <c r="K22" s="27">
        <v>0</v>
      </c>
      <c r="L22" s="29">
        <v>0</v>
      </c>
      <c r="M22" s="27">
        <v>3098630944</v>
      </c>
      <c r="N22" s="29">
        <v>0.92634706846038861</v>
      </c>
      <c r="O22" s="27">
        <v>3345000000</v>
      </c>
      <c r="P22" s="29">
        <v>1</v>
      </c>
    </row>
    <row r="23" spans="1:16" ht="30" x14ac:dyDescent="0.25">
      <c r="A23" s="21" t="s">
        <v>38</v>
      </c>
      <c r="B23" s="22" t="s">
        <v>39</v>
      </c>
      <c r="C23" s="23">
        <v>744859000</v>
      </c>
      <c r="D23" s="23">
        <v>744859000</v>
      </c>
      <c r="E23" s="23">
        <v>0</v>
      </c>
      <c r="F23" s="24">
        <v>0</v>
      </c>
      <c r="G23" s="23">
        <v>0</v>
      </c>
      <c r="H23" s="24">
        <v>0</v>
      </c>
      <c r="I23" s="23">
        <v>0</v>
      </c>
      <c r="J23" s="23">
        <v>0</v>
      </c>
      <c r="K23" s="23">
        <v>744859000</v>
      </c>
      <c r="L23" s="24">
        <v>1</v>
      </c>
      <c r="M23" s="23">
        <v>744859000</v>
      </c>
      <c r="N23" s="24">
        <v>1</v>
      </c>
      <c r="O23" s="23">
        <v>744859000</v>
      </c>
      <c r="P23" s="24">
        <v>1</v>
      </c>
    </row>
    <row r="24" spans="1:16" x14ac:dyDescent="0.25">
      <c r="A24" s="25" t="s">
        <v>66</v>
      </c>
      <c r="B24" s="26" t="s">
        <v>40</v>
      </c>
      <c r="C24" s="27">
        <v>3803000</v>
      </c>
      <c r="D24" s="28">
        <v>3803000</v>
      </c>
      <c r="E24" s="28">
        <v>0</v>
      </c>
      <c r="F24" s="29">
        <v>0</v>
      </c>
      <c r="G24" s="27">
        <v>0</v>
      </c>
      <c r="H24" s="29">
        <v>0</v>
      </c>
      <c r="I24" s="27">
        <v>0</v>
      </c>
      <c r="J24" s="27">
        <v>0</v>
      </c>
      <c r="K24" s="27">
        <v>3803000</v>
      </c>
      <c r="L24" s="29">
        <v>1</v>
      </c>
      <c r="M24" s="27">
        <v>3803000</v>
      </c>
      <c r="N24" s="29">
        <v>1</v>
      </c>
      <c r="O24" s="27">
        <v>3803000</v>
      </c>
      <c r="P24" s="29">
        <v>1</v>
      </c>
    </row>
    <row r="25" spans="1:16" s="20" customFormat="1" ht="15.75" x14ac:dyDescent="0.25">
      <c r="A25" s="25" t="s">
        <v>67</v>
      </c>
      <c r="B25" s="26" t="s">
        <v>41</v>
      </c>
      <c r="C25" s="27">
        <v>741056000</v>
      </c>
      <c r="D25" s="28">
        <v>741056000</v>
      </c>
      <c r="E25" s="28">
        <v>0</v>
      </c>
      <c r="F25" s="29">
        <v>0</v>
      </c>
      <c r="G25" s="27">
        <v>0</v>
      </c>
      <c r="H25" s="29">
        <v>0</v>
      </c>
      <c r="I25" s="27">
        <v>0</v>
      </c>
      <c r="J25" s="27">
        <v>0</v>
      </c>
      <c r="K25" s="27">
        <v>741056000</v>
      </c>
      <c r="L25" s="29">
        <v>1</v>
      </c>
      <c r="M25" s="27">
        <v>741056000</v>
      </c>
      <c r="N25" s="29">
        <v>1</v>
      </c>
      <c r="O25" s="27">
        <v>741056000</v>
      </c>
      <c r="P25" s="29">
        <v>1</v>
      </c>
    </row>
    <row r="26" spans="1:16" x14ac:dyDescent="0.25">
      <c r="A26" s="16" t="s">
        <v>42</v>
      </c>
      <c r="B26" s="17" t="s">
        <v>43</v>
      </c>
      <c r="C26" s="18">
        <v>145087794139</v>
      </c>
      <c r="D26" s="18">
        <v>145087794139</v>
      </c>
      <c r="E26" s="18">
        <v>66059974728.779999</v>
      </c>
      <c r="F26" s="30">
        <v>0.45531035274746723</v>
      </c>
      <c r="G26" s="18">
        <v>3978183</v>
      </c>
      <c r="H26" s="30">
        <v>2.7419143171952419E-5</v>
      </c>
      <c r="I26" s="18">
        <v>103962829875.78</v>
      </c>
      <c r="J26" s="18">
        <v>3978183</v>
      </c>
      <c r="K26" s="18">
        <v>41124964263.220001</v>
      </c>
      <c r="L26" s="30">
        <v>0.2834488215033486</v>
      </c>
      <c r="M26" s="18">
        <v>79027819410.220001</v>
      </c>
      <c r="N26" s="30">
        <v>0.54468964725253277</v>
      </c>
      <c r="O26" s="18">
        <v>145083815956</v>
      </c>
      <c r="P26" s="30">
        <v>0.99997258085682805</v>
      </c>
    </row>
    <row r="27" spans="1:16" ht="57" x14ac:dyDescent="0.25">
      <c r="A27" s="25" t="s">
        <v>68</v>
      </c>
      <c r="B27" s="26" t="s">
        <v>44</v>
      </c>
      <c r="C27" s="27">
        <v>20185488382</v>
      </c>
      <c r="D27" s="27">
        <v>20185488382</v>
      </c>
      <c r="E27" s="27">
        <v>9711869942</v>
      </c>
      <c r="F27" s="29">
        <v>0.48113128393070553</v>
      </c>
      <c r="G27" s="27">
        <v>2859173</v>
      </c>
      <c r="H27" s="29">
        <v>1.4164497513716881E-4</v>
      </c>
      <c r="I27" s="27">
        <v>13449151709</v>
      </c>
      <c r="J27" s="27">
        <v>2859173</v>
      </c>
      <c r="K27" s="27">
        <v>6736336673</v>
      </c>
      <c r="L27" s="29">
        <v>0.33372175820164907</v>
      </c>
      <c r="M27" s="27">
        <v>10473618440</v>
      </c>
      <c r="N27" s="29">
        <v>0.51886871606929441</v>
      </c>
      <c r="O27" s="27">
        <v>20182629209</v>
      </c>
      <c r="P27" s="29">
        <v>0.99985835502486287</v>
      </c>
    </row>
    <row r="28" spans="1:16" ht="57" x14ac:dyDescent="0.25">
      <c r="A28" s="25" t="s">
        <v>69</v>
      </c>
      <c r="B28" s="26" t="s">
        <v>45</v>
      </c>
      <c r="C28" s="27">
        <v>4566332597</v>
      </c>
      <c r="D28" s="27">
        <v>4566332597</v>
      </c>
      <c r="E28" s="27">
        <v>512915000</v>
      </c>
      <c r="F28" s="29">
        <v>0.11232537032825338</v>
      </c>
      <c r="G28" s="27">
        <v>0</v>
      </c>
      <c r="H28" s="29">
        <v>0</v>
      </c>
      <c r="I28" s="27">
        <v>883815000</v>
      </c>
      <c r="J28" s="27">
        <v>0</v>
      </c>
      <c r="K28" s="27">
        <v>3682517597</v>
      </c>
      <c r="L28" s="29">
        <v>0.80644970964650042</v>
      </c>
      <c r="M28" s="27">
        <v>4053417597</v>
      </c>
      <c r="N28" s="29">
        <v>0.8876746296717466</v>
      </c>
      <c r="O28" s="27">
        <v>4566332597</v>
      </c>
      <c r="P28" s="29">
        <v>1</v>
      </c>
    </row>
    <row r="29" spans="1:16" ht="42.75" x14ac:dyDescent="0.25">
      <c r="A29" s="25" t="s">
        <v>70</v>
      </c>
      <c r="B29" s="26" t="s">
        <v>46</v>
      </c>
      <c r="C29" s="27">
        <v>6174057128</v>
      </c>
      <c r="D29" s="27">
        <v>6174057128</v>
      </c>
      <c r="E29" s="27">
        <v>4871316304</v>
      </c>
      <c r="F29" s="29">
        <v>0.78899760773318195</v>
      </c>
      <c r="G29" s="27">
        <v>0</v>
      </c>
      <c r="H29" s="29">
        <v>0</v>
      </c>
      <c r="I29" s="27">
        <v>5375842038</v>
      </c>
      <c r="J29" s="27">
        <v>0</v>
      </c>
      <c r="K29" s="27">
        <v>798215090</v>
      </c>
      <c r="L29" s="29">
        <v>0.12928534243390952</v>
      </c>
      <c r="M29" s="27">
        <v>1302740824</v>
      </c>
      <c r="N29" s="29">
        <v>0.21100239226681805</v>
      </c>
      <c r="O29" s="27">
        <v>6174057128</v>
      </c>
      <c r="P29" s="29">
        <v>1</v>
      </c>
    </row>
    <row r="30" spans="1:16" ht="57" x14ac:dyDescent="0.25">
      <c r="A30" s="25" t="s">
        <v>71</v>
      </c>
      <c r="B30" s="26" t="s">
        <v>47</v>
      </c>
      <c r="C30" s="27">
        <v>7987459077</v>
      </c>
      <c r="D30" s="27">
        <v>7987459077</v>
      </c>
      <c r="E30" s="27">
        <v>6606201923</v>
      </c>
      <c r="F30" s="29">
        <v>0.82707177079913319</v>
      </c>
      <c r="G30" s="27">
        <v>0</v>
      </c>
      <c r="H30" s="29">
        <v>0</v>
      </c>
      <c r="I30" s="27">
        <v>7241898734</v>
      </c>
      <c r="J30" s="27">
        <v>0</v>
      </c>
      <c r="K30" s="27">
        <v>745560343</v>
      </c>
      <c r="L30" s="29">
        <v>9.3341366235834805E-2</v>
      </c>
      <c r="M30" s="27">
        <v>1381257154</v>
      </c>
      <c r="N30" s="29">
        <v>0.17292822920086681</v>
      </c>
      <c r="O30" s="27">
        <v>7987459077</v>
      </c>
      <c r="P30" s="29">
        <v>1</v>
      </c>
    </row>
    <row r="31" spans="1:16" ht="71.25" x14ac:dyDescent="0.25">
      <c r="A31" s="25" t="s">
        <v>72</v>
      </c>
      <c r="B31" s="26" t="s">
        <v>48</v>
      </c>
      <c r="C31" s="27">
        <v>13212677465</v>
      </c>
      <c r="D31" s="27">
        <v>13212677465</v>
      </c>
      <c r="E31" s="27">
        <v>5492058891</v>
      </c>
      <c r="F31" s="29">
        <v>0.41566585618609891</v>
      </c>
      <c r="G31" s="27">
        <v>0</v>
      </c>
      <c r="H31" s="29">
        <v>0</v>
      </c>
      <c r="I31" s="27">
        <v>12898224349</v>
      </c>
      <c r="J31" s="27">
        <v>0</v>
      </c>
      <c r="K31" s="27">
        <v>314453116</v>
      </c>
      <c r="L31" s="29">
        <v>2.3799348529696361E-2</v>
      </c>
      <c r="M31" s="27">
        <v>7720618574</v>
      </c>
      <c r="N31" s="29">
        <v>0.58433414381390103</v>
      </c>
      <c r="O31" s="27">
        <v>13212677465</v>
      </c>
      <c r="P31" s="29">
        <v>1</v>
      </c>
    </row>
    <row r="32" spans="1:16" ht="57" x14ac:dyDescent="0.25">
      <c r="A32" s="25" t="s">
        <v>73</v>
      </c>
      <c r="B32" s="26" t="s">
        <v>49</v>
      </c>
      <c r="C32" s="27">
        <v>5156986996</v>
      </c>
      <c r="D32" s="27">
        <v>5156986996</v>
      </c>
      <c r="E32" s="27">
        <v>4689227287</v>
      </c>
      <c r="F32" s="29">
        <v>0.90929593009196719</v>
      </c>
      <c r="G32" s="27">
        <v>0</v>
      </c>
      <c r="H32" s="29">
        <v>0</v>
      </c>
      <c r="I32" s="27">
        <v>4911458613</v>
      </c>
      <c r="J32" s="27">
        <v>0</v>
      </c>
      <c r="K32" s="27">
        <v>245528383</v>
      </c>
      <c r="L32" s="29">
        <v>4.7610820657574528E-2</v>
      </c>
      <c r="M32" s="27">
        <v>467759709</v>
      </c>
      <c r="N32" s="29">
        <v>9.0704069908032786E-2</v>
      </c>
      <c r="O32" s="27">
        <v>5156986996</v>
      </c>
      <c r="P32" s="29">
        <v>1</v>
      </c>
    </row>
    <row r="33" spans="1:16" ht="99.75" x14ac:dyDescent="0.25">
      <c r="A33" s="25" t="s">
        <v>74</v>
      </c>
      <c r="B33" s="26" t="s">
        <v>50</v>
      </c>
      <c r="C33" s="27">
        <v>7443926930</v>
      </c>
      <c r="D33" s="27">
        <v>7443926930</v>
      </c>
      <c r="E33" s="27">
        <v>4557623736</v>
      </c>
      <c r="F33" s="29">
        <v>0.61226067623423053</v>
      </c>
      <c r="G33" s="27">
        <v>0</v>
      </c>
      <c r="H33" s="29">
        <v>0</v>
      </c>
      <c r="I33" s="27">
        <v>5942152330</v>
      </c>
      <c r="J33" s="27">
        <v>0</v>
      </c>
      <c r="K33" s="27">
        <v>1501774600</v>
      </c>
      <c r="L33" s="29">
        <v>0.20174494109388041</v>
      </c>
      <c r="M33" s="27">
        <v>2886303194</v>
      </c>
      <c r="N33" s="29">
        <v>0.38773932376576942</v>
      </c>
      <c r="O33" s="27">
        <v>7443926930</v>
      </c>
      <c r="P33" s="29">
        <v>1</v>
      </c>
    </row>
    <row r="34" spans="1:16" ht="57" x14ac:dyDescent="0.25">
      <c r="A34" s="25" t="s">
        <v>75</v>
      </c>
      <c r="B34" s="26" t="s">
        <v>51</v>
      </c>
      <c r="C34" s="27">
        <v>34247978387</v>
      </c>
      <c r="D34" s="27">
        <v>34247978387</v>
      </c>
      <c r="E34" s="27">
        <v>14354997674.9</v>
      </c>
      <c r="F34" s="29">
        <v>0.419148760043277</v>
      </c>
      <c r="G34" s="27">
        <v>1119010</v>
      </c>
      <c r="H34" s="29">
        <v>3.2673753392251576E-5</v>
      </c>
      <c r="I34" s="27">
        <v>30529826733.900002</v>
      </c>
      <c r="J34" s="27">
        <v>1119010</v>
      </c>
      <c r="K34" s="27">
        <v>3718151653.0999985</v>
      </c>
      <c r="L34" s="29">
        <v>0.1085655804580673</v>
      </c>
      <c r="M34" s="27">
        <v>19892980712.099998</v>
      </c>
      <c r="N34" s="29">
        <v>0.58085123995672294</v>
      </c>
      <c r="O34" s="27">
        <v>34246859377</v>
      </c>
      <c r="P34" s="29">
        <v>0.99996732624660778</v>
      </c>
    </row>
    <row r="35" spans="1:16" ht="85.5" x14ac:dyDescent="0.25">
      <c r="A35" s="25" t="s">
        <v>76</v>
      </c>
      <c r="B35" s="26" t="s">
        <v>52</v>
      </c>
      <c r="C35" s="27">
        <v>42793139045</v>
      </c>
      <c r="D35" s="27">
        <v>42793139045</v>
      </c>
      <c r="E35" s="27">
        <v>12856157882.879999</v>
      </c>
      <c r="F35" s="29">
        <v>0.30042567967170725</v>
      </c>
      <c r="G35" s="27">
        <v>0</v>
      </c>
      <c r="H35" s="29">
        <v>0</v>
      </c>
      <c r="I35" s="27">
        <v>19736213213.880001</v>
      </c>
      <c r="J35" s="27">
        <v>0</v>
      </c>
      <c r="K35" s="27">
        <v>23056925831.119999</v>
      </c>
      <c r="L35" s="29">
        <v>0.53879959137547773</v>
      </c>
      <c r="M35" s="27">
        <v>29936981162.120003</v>
      </c>
      <c r="N35" s="29">
        <v>0.69957432032829281</v>
      </c>
      <c r="O35" s="27">
        <v>42793139045</v>
      </c>
      <c r="P35" s="29">
        <v>1</v>
      </c>
    </row>
    <row r="36" spans="1:16" ht="57" x14ac:dyDescent="0.25">
      <c r="A36" s="25" t="s">
        <v>77</v>
      </c>
      <c r="B36" s="26" t="s">
        <v>53</v>
      </c>
      <c r="C36" s="27">
        <v>3319748132</v>
      </c>
      <c r="D36" s="27">
        <v>3319748132</v>
      </c>
      <c r="E36" s="27">
        <v>2407606088</v>
      </c>
      <c r="F36" s="29">
        <v>0.72523757594511384</v>
      </c>
      <c r="G36" s="27">
        <v>0</v>
      </c>
      <c r="H36" s="29">
        <v>0</v>
      </c>
      <c r="I36" s="27">
        <v>2994247155</v>
      </c>
      <c r="J36" s="27">
        <v>0</v>
      </c>
      <c r="K36" s="27">
        <v>325500977</v>
      </c>
      <c r="L36" s="29">
        <v>9.8049901395350803E-2</v>
      </c>
      <c r="M36" s="27">
        <v>912142044</v>
      </c>
      <c r="N36" s="29">
        <v>0.2747624240548861</v>
      </c>
      <c r="O36" s="27">
        <v>3319748132</v>
      </c>
      <c r="P36" s="29">
        <v>1</v>
      </c>
    </row>
    <row r="37" spans="1:16" s="34" customFormat="1" x14ac:dyDescent="0.25">
      <c r="A37" s="31" t="s">
        <v>54</v>
      </c>
      <c r="B37" s="32"/>
      <c r="C37" s="33">
        <v>371669992139</v>
      </c>
      <c r="D37" s="33">
        <v>371669992139</v>
      </c>
      <c r="E37" s="33">
        <v>91306146210.300003</v>
      </c>
      <c r="F37" s="30">
        <v>0.24566456303029335</v>
      </c>
      <c r="G37" s="33">
        <v>4082237897.0500002</v>
      </c>
      <c r="H37" s="30">
        <v>1.098350144857348E-2</v>
      </c>
      <c r="I37" s="33">
        <v>230428207610.25</v>
      </c>
      <c r="J37" s="33">
        <v>4081344682.0500002</v>
      </c>
      <c r="K37" s="33">
        <v>141241784528.75</v>
      </c>
      <c r="L37" s="30">
        <v>0.38001933843485353</v>
      </c>
      <c r="M37" s="33">
        <v>280363845928.69995</v>
      </c>
      <c r="N37" s="30">
        <v>0.75433543696970651</v>
      </c>
      <c r="O37" s="33">
        <v>367587754241.95001</v>
      </c>
      <c r="P37" s="30">
        <v>0.98901649855142659</v>
      </c>
    </row>
    <row r="38" spans="1:16" x14ac:dyDescent="0.25">
      <c r="A38" s="34"/>
      <c r="B38" s="35"/>
      <c r="C38" s="36">
        <f>C37-[1]REP_EPG034_EjecucionPresupuesta!P32</f>
        <v>231175109139</v>
      </c>
      <c r="D38" s="37">
        <f>D37-[1]REP_EPG034_EjecucionPresupuesta!S32</f>
        <v>231175109139</v>
      </c>
      <c r="E38" s="37">
        <f>E37-[1]REP_EPG034_EjecucionPresupuesta!W32</f>
        <v>38622431015.75</v>
      </c>
      <c r="F38" s="38">
        <f>E37/D37</f>
        <v>0.24566456303029335</v>
      </c>
      <c r="G38" s="36">
        <f>G37-[1]REP_EPG034_EjecucionPresupuesta!X32</f>
        <v>-839012342.14999962</v>
      </c>
      <c r="H38" s="38">
        <f>G37/D37</f>
        <v>1.098350144857348E-2</v>
      </c>
      <c r="I38" s="36">
        <f>I37-[1]REP_EPG034_EjecucionPresupuesta!U32</f>
        <v>121416654176.17</v>
      </c>
      <c r="J38" s="36">
        <f>J37-[1]REP_EPG034_EjecucionPresupuesta!Z32</f>
        <v>-191028359.40999985</v>
      </c>
      <c r="K38" s="36">
        <f>D37-(I37+K37)</f>
        <v>0</v>
      </c>
      <c r="L38" s="38">
        <f>K37/D37</f>
        <v>0.38001933843485353</v>
      </c>
      <c r="M38" s="36">
        <f>D37-(E37+M37)</f>
        <v>0</v>
      </c>
      <c r="N38" s="39">
        <f>M37/D37</f>
        <v>0.75433543696970651</v>
      </c>
      <c r="O38" s="36">
        <f>D37-(G37+O37)</f>
        <v>0</v>
      </c>
      <c r="P38" s="38">
        <f>O37/D37</f>
        <v>0.98901649855142659</v>
      </c>
    </row>
    <row r="39" spans="1:16" x14ac:dyDescent="0.25">
      <c r="D39" s="41"/>
      <c r="G39" s="42"/>
    </row>
    <row r="41" spans="1:16" x14ac:dyDescent="0.25">
      <c r="D41" s="4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Gomez</dc:creator>
  <cp:lastModifiedBy>Carlos Gomez</cp:lastModifiedBy>
  <dcterms:created xsi:type="dcterms:W3CDTF">2025-02-03T14:43:04Z</dcterms:created>
  <dcterms:modified xsi:type="dcterms:W3CDTF">2025-02-03T14:44:01Z</dcterms:modified>
</cp:coreProperties>
</file>