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defaultThemeVersion="124226"/>
  <mc:AlternateContent xmlns:mc="http://schemas.openxmlformats.org/markup-compatibility/2006">
    <mc:Choice Requires="x15">
      <x15ac:absPath xmlns:x15ac="http://schemas.microsoft.com/office/spreadsheetml/2010/11/ac" url="C:\Users\c.recarvajal\Documents\2019\INFORMES\PLAN ANTICORRUPCIÓN Y DE ATENCION AL CIUDADANO\SEGUNDO TRIMESTRE 2019\INFORMES\"/>
    </mc:Choice>
  </mc:AlternateContent>
  <bookViews>
    <workbookView xWindow="0" yWindow="0" windowWidth="20490" windowHeight="7155" firstSheet="1" activeTab="1"/>
  </bookViews>
  <sheets>
    <sheet name="MAPA DE RIESGOS" sheetId="4" state="hidden" r:id="rId1"/>
    <sheet name="RIESGO CORRUPCIÓN" sheetId="15" r:id="rId2"/>
    <sheet name="CONTROL DE CAMBIOS" sheetId="19" r:id="rId3"/>
    <sheet name="Monitoreo corte a 30 de junio" sheetId="16" state="hidden" r:id="rId4"/>
    <sheet name="Monitoreo corte 30 de Septiembr" sheetId="17" state="hidden" r:id="rId5"/>
    <sheet name="Monitoreo corte 31 de Diciembre" sheetId="18" state="hidden" r:id="rId6"/>
    <sheet name="Hoja1" sheetId="10" state="hidden" r:id="rId7"/>
    <sheet name="Hoja3" sheetId="13" state="hidden" r:id="rId8"/>
    <sheet name="Preguntas" sheetId="11" state="hidden" r:id="rId9"/>
    <sheet name="Hoja2" sheetId="20" state="hidden" r:id="rId10"/>
  </sheets>
  <externalReferences>
    <externalReference r:id="rId11"/>
    <externalReference r:id="rId12"/>
    <externalReference r:id="rId13"/>
    <externalReference r:id="rId14"/>
    <externalReference r:id="rId15"/>
  </externalReferences>
  <definedNames>
    <definedName name="_xlnm._FilterDatabase" localSheetId="8" hidden="1">Preguntas!$B$5:$C$11</definedName>
    <definedName name="_xlnm._FilterDatabase" localSheetId="1" hidden="1">'RIESGO CORRUPCIÓN'!$A$10:$BW$245</definedName>
    <definedName name="A">Hoja1!$E$27:$E$29</definedName>
    <definedName name="_xlnm.Print_Area" localSheetId="0">'MAPA DE RIESGOS'!$A$4:$AM$24</definedName>
    <definedName name="_xlnm.Print_Area" localSheetId="1">'RIESGO CORRUPCIÓN'!$D$2:$AD$10</definedName>
    <definedName name="B">Hoja1!$C$27</definedName>
    <definedName name="CALIFICACIÓNPROBABILIDAD" localSheetId="4">[1]Hoja1!$E$2:$E$6</definedName>
    <definedName name="CALIFICACIÓNPROBABILIDAD" localSheetId="5">[1]Hoja1!$E$2:$E$6</definedName>
    <definedName name="CALIFICACIÓNPROBABILIDAD">Hoja1!$E$2:$E$6</definedName>
    <definedName name="CATEGORIARIESGOS" localSheetId="4">[2]Hoja1!$A$2:$A$9</definedName>
    <definedName name="CATEGORIARIESGOS" localSheetId="5">[2]Hoja1!$A$2:$A$9</definedName>
    <definedName name="CATEGORIARIESGOS" localSheetId="3">[2]Hoja1!$A$2:$A$9</definedName>
    <definedName name="CATEGORIARIESGOS" localSheetId="1">[3]Hoja1!$A$2:$A$9</definedName>
    <definedName name="CATEGORIARIESGOS">Hoja1!$A$2:$A$9</definedName>
    <definedName name="CLASIFICACONTROL" localSheetId="4">[2]Hoja1!$I$2:$I$3</definedName>
    <definedName name="CLASIFICACONTROL" localSheetId="5">[2]Hoja1!$I$2:$I$3</definedName>
    <definedName name="CLASIFICACONTROL" localSheetId="3">[2]Hoja1!$I$2:$I$3</definedName>
    <definedName name="CLASIFICACONTROL" localSheetId="1">[3]Hoja1!$I$2:$I$3</definedName>
    <definedName name="CLASIFICACONTROL">Hoja1!$I$2:$I$3</definedName>
    <definedName name="CLASIFICARIESGO" localSheetId="4">[2]Hoja1!$D$2:$D$8</definedName>
    <definedName name="CLASIFICARIESGO" localSheetId="5">[2]Hoja1!$D$2:$D$8</definedName>
    <definedName name="CLASIFICARIESGO" localSheetId="3">[2]Hoja1!$D$2:$D$8</definedName>
    <definedName name="CLASIFICARIESGO" localSheetId="1">[3]Hoja1!$D$2:$D$8</definedName>
    <definedName name="CLASIFICARIESGO">Hoja1!$D$2:$D$8</definedName>
    <definedName name="Corrupción">Hoja1!$J$27:$J$29</definedName>
    <definedName name="DESCRIPTOR">Hoja1!$F$2:$F$6</definedName>
    <definedName name="DESCRIPTORIMPACTO">Hoja1!$G$2:$G$6</definedName>
    <definedName name="DESCRIPTORPROBABILIDAD">Hoja1!$F$2:$F$6</definedName>
    <definedName name="deteccion" localSheetId="4">[4]Hoja1!$Q$2:$Q$5</definedName>
    <definedName name="deteccion" localSheetId="5">[5]Hoja1!$Q$2:$Q$5</definedName>
    <definedName name="deteccion">Hoja1!$Q$2:$Q$5</definedName>
    <definedName name="E">Hoja1!$F$27:$F$29</definedName>
    <definedName name="FACTORESEXTERNOS" localSheetId="4">[2]Hoja1!$B$2:$B$8</definedName>
    <definedName name="FACTORESEXTERNOS" localSheetId="5">[2]Hoja1!$B$2:$B$8</definedName>
    <definedName name="FACTORESEXTERNOS" localSheetId="3">[2]Hoja1!$B$2:$B$8</definedName>
    <definedName name="FACTORESEXTERNOS" localSheetId="1">[3]Hoja1!$B$2:$B$8</definedName>
    <definedName name="FACTORESEXTERNOS">Hoja1!$B$2:$B$8</definedName>
    <definedName name="FACTORESINTERNOS" localSheetId="4">[2]Hoja1!$C$2:$C$13</definedName>
    <definedName name="FACTORESINTERNOS" localSheetId="5">[2]Hoja1!$C$2:$C$13</definedName>
    <definedName name="FACTORESINTERNOS" localSheetId="3">[2]Hoja1!$C$2:$C$13</definedName>
    <definedName name="FACTORESINTERNOS" localSheetId="1">[3]Hoja1!$C$2:$C$13</definedName>
    <definedName name="FACTORESINTERNOS">Hoja1!$C$2:$C$13</definedName>
    <definedName name="FACTORESINTERNOS1" localSheetId="4">[2]Hoja1!$C$2:$C$14</definedName>
    <definedName name="FACTORESINTERNOS1" localSheetId="5">[2]Hoja1!$C$2:$C$14</definedName>
    <definedName name="FACTORESINTERNOS1" localSheetId="3">[2]Hoja1!$C$2:$C$14</definedName>
    <definedName name="FACTORESINTERNOS1" localSheetId="1">[3]Hoja1!$C$2:$C$14</definedName>
    <definedName name="FACTORESINTERNOS1">Hoja1!$C$2:$C$14</definedName>
    <definedName name="M">Hoja1!$D$27</definedName>
    <definedName name="No">Hoja1!$I$27</definedName>
    <definedName name="OPCIONESMANEJO">Hoja1!$M$2:$M$5</definedName>
    <definedName name="PONDERACIÓN">Hoja1!$L$2:$L$5</definedName>
    <definedName name="PROCESOS">Hoja3!$C:$C</definedName>
    <definedName name="PROCESOS1" localSheetId="4">[2]Hoja3!$C$1:$C$41</definedName>
    <definedName name="PROCESOS1" localSheetId="5">[2]Hoja3!$C$1:$C$41</definedName>
    <definedName name="PROCESOS1" localSheetId="3">[2]Hoja3!$C$1:$C$41</definedName>
    <definedName name="PROCESOS1" localSheetId="1">[3]Hoja3!$C$1:$C$41</definedName>
    <definedName name="PROCESOS1">Hoja3!$C$1:$C$41</definedName>
    <definedName name="RTA" localSheetId="4">[2]Hoja1!$K$2:$K$3</definedName>
    <definedName name="RTA" localSheetId="5">[2]Hoja1!$K$2:$K$3</definedName>
    <definedName name="RTA" localSheetId="3">[2]Hoja1!$K$2:$K$3</definedName>
    <definedName name="RTA" localSheetId="1">[3]Hoja1!$K$2:$K$3</definedName>
    <definedName name="RTA">Hoja1!$K$2:$K$3</definedName>
    <definedName name="Si">Hoja1!$H$27:$H$28</definedName>
    <definedName name="TIPOCONTROL" localSheetId="4">[2]Hoja1!$J$2:$J$4</definedName>
    <definedName name="TIPOCONTROL" localSheetId="5">[2]Hoja1!$J$2:$J$4</definedName>
    <definedName name="TIPOCONTROL" localSheetId="3">[2]Hoja1!$J$2:$J$4</definedName>
    <definedName name="TIPOCONTROL" localSheetId="1">[3]Hoja1!$J$2:$J$4</definedName>
    <definedName name="TIPOCONTROL">Hoja1!$J$2:$J$4</definedName>
    <definedName name="TIPOIMPACTO" localSheetId="4">[2]Hoja1!$H$2:$H$6</definedName>
    <definedName name="TIPOIMPACTO" localSheetId="5">[2]Hoja1!$H$2:$H$6</definedName>
    <definedName name="TIPOIMPACTO" localSheetId="3">[2]Hoja1!$H$2:$H$6</definedName>
    <definedName name="TIPOIMPACTO" localSheetId="1">[3]Hoja1!$H$2:$H$6</definedName>
    <definedName name="TIPOIMPACTO">Hoja1!$H$2:$H$6</definedName>
    <definedName name="_xlnm.Print_Titles" localSheetId="0">'MAPA DE RIESGOS'!$6:$14</definedName>
    <definedName name="_xlnm.Print_Titles" localSheetId="1">'RIESGO CORRUPCIÓN'!$3:$10</definedName>
  </definedNames>
  <calcPr calcId="152511"/>
</workbook>
</file>

<file path=xl/calcChain.xml><?xml version="1.0" encoding="utf-8"?>
<calcChain xmlns="http://schemas.openxmlformats.org/spreadsheetml/2006/main">
  <c r="Y241" i="15" l="1"/>
  <c r="W241" i="15"/>
  <c r="J241" i="15"/>
  <c r="H241" i="15"/>
  <c r="Y236" i="15"/>
  <c r="W236" i="15"/>
  <c r="J236" i="15"/>
  <c r="H236" i="15"/>
  <c r="Y231" i="15"/>
  <c r="W231" i="15"/>
  <c r="J231" i="15"/>
  <c r="H231" i="15"/>
  <c r="Y226" i="15"/>
  <c r="W226" i="15"/>
  <c r="J226" i="15"/>
  <c r="H226" i="15"/>
  <c r="Y220" i="15"/>
  <c r="W220" i="15"/>
  <c r="J220" i="15"/>
  <c r="H220" i="15"/>
  <c r="Y213" i="15"/>
  <c r="W213" i="15"/>
  <c r="J213" i="15"/>
  <c r="H213" i="15"/>
  <c r="Y208" i="15"/>
  <c r="W208" i="15"/>
  <c r="J208" i="15"/>
  <c r="H208" i="15"/>
  <c r="Y203" i="15"/>
  <c r="W203" i="15"/>
  <c r="J203" i="15"/>
  <c r="H203" i="15"/>
  <c r="Y196" i="15"/>
  <c r="W196" i="15"/>
  <c r="J196" i="15"/>
  <c r="H196" i="15"/>
  <c r="Y189" i="15"/>
  <c r="W189" i="15"/>
  <c r="J189" i="15"/>
  <c r="H189" i="15"/>
  <c r="Y184" i="15"/>
  <c r="W184" i="15"/>
  <c r="J184" i="15"/>
  <c r="H184" i="15"/>
  <c r="Y178" i="15"/>
  <c r="W178" i="15"/>
  <c r="J178" i="15"/>
  <c r="H178" i="15"/>
  <c r="Y173" i="15"/>
  <c r="W173" i="15"/>
  <c r="J173" i="15"/>
  <c r="H173" i="15"/>
  <c r="Y168" i="15"/>
  <c r="W168" i="15"/>
  <c r="J168" i="15"/>
  <c r="H168" i="15"/>
  <c r="Y163" i="15"/>
  <c r="W163" i="15"/>
  <c r="J163" i="15"/>
  <c r="H163" i="15"/>
  <c r="Y158" i="15"/>
  <c r="W158" i="15"/>
  <c r="J158" i="15"/>
  <c r="H158" i="15"/>
  <c r="Y152" i="15"/>
  <c r="W152" i="15"/>
  <c r="J152" i="15"/>
  <c r="H152" i="15"/>
  <c r="Y147" i="15"/>
  <c r="W147" i="15"/>
  <c r="J147" i="15"/>
  <c r="H147" i="15"/>
  <c r="Y142" i="15"/>
  <c r="W142" i="15"/>
  <c r="J142" i="15"/>
  <c r="H142" i="15"/>
  <c r="Y137" i="15"/>
  <c r="W137" i="15"/>
  <c r="J137" i="15"/>
  <c r="H137" i="15"/>
  <c r="Y131" i="15"/>
  <c r="W131" i="15"/>
  <c r="J131" i="15"/>
  <c r="H131" i="15"/>
  <c r="Y126" i="15"/>
  <c r="W126" i="15"/>
  <c r="J126" i="15"/>
  <c r="H126" i="15"/>
  <c r="Y121" i="15"/>
  <c r="W121" i="15"/>
  <c r="J121" i="15"/>
  <c r="H121" i="15"/>
  <c r="Y116" i="15"/>
  <c r="W116" i="15"/>
  <c r="J116" i="15"/>
  <c r="H116" i="15"/>
  <c r="Y111" i="15"/>
  <c r="W111" i="15"/>
  <c r="J111" i="15"/>
  <c r="H111" i="15"/>
  <c r="Y106" i="15"/>
  <c r="W106" i="15"/>
  <c r="J106" i="15"/>
  <c r="H106" i="15"/>
  <c r="Y101" i="15"/>
  <c r="W101" i="15"/>
  <c r="J101" i="15"/>
  <c r="H101" i="15"/>
  <c r="Y96" i="15"/>
  <c r="W96" i="15"/>
  <c r="J96" i="15"/>
  <c r="H96" i="15"/>
  <c r="Y91" i="15"/>
  <c r="W91" i="15"/>
  <c r="J91" i="15"/>
  <c r="H91" i="15"/>
  <c r="Y86" i="15"/>
  <c r="W86" i="15"/>
  <c r="J86" i="15"/>
  <c r="H86" i="15"/>
  <c r="Y81" i="15"/>
  <c r="W81" i="15"/>
  <c r="J81" i="15"/>
  <c r="H81" i="15"/>
  <c r="Y76" i="15"/>
  <c r="W76" i="15"/>
  <c r="J76" i="15"/>
  <c r="H76" i="15"/>
  <c r="Y71" i="15"/>
  <c r="W71" i="15"/>
  <c r="J71" i="15"/>
  <c r="H71" i="15"/>
  <c r="Y66" i="15"/>
  <c r="W66" i="15"/>
  <c r="J66" i="15"/>
  <c r="H66" i="15"/>
  <c r="Y61" i="15"/>
  <c r="W61" i="15"/>
  <c r="J61" i="15"/>
  <c r="H61" i="15"/>
  <c r="Y56" i="15"/>
  <c r="W56" i="15"/>
  <c r="J56" i="15"/>
  <c r="H56" i="15"/>
  <c r="Y51" i="15"/>
  <c r="W51" i="15"/>
  <c r="J51" i="15"/>
  <c r="H51" i="15"/>
  <c r="Y46" i="15"/>
  <c r="W46" i="15"/>
  <c r="J46" i="15"/>
  <c r="H46" i="15"/>
  <c r="Y41" i="15"/>
  <c r="W41" i="15"/>
  <c r="J41" i="15"/>
  <c r="H41" i="15"/>
  <c r="Y36" i="15"/>
  <c r="W36" i="15"/>
  <c r="J36" i="15"/>
  <c r="H36" i="15"/>
  <c r="Y31" i="15"/>
  <c r="W31" i="15"/>
  <c r="J31" i="15"/>
  <c r="H31" i="15"/>
  <c r="Y26" i="15"/>
  <c r="W26" i="15"/>
  <c r="J26" i="15"/>
  <c r="H26" i="15"/>
  <c r="Y21" i="15"/>
  <c r="W21" i="15"/>
  <c r="J21" i="15"/>
  <c r="H21" i="15"/>
  <c r="Y16" i="15"/>
  <c r="W16" i="15"/>
  <c r="J16" i="15"/>
  <c r="H16" i="15"/>
  <c r="Y11" i="15"/>
  <c r="W11" i="15"/>
  <c r="J11" i="15"/>
  <c r="H11" i="15"/>
  <c r="BR24" i="4"/>
  <c r="Z24" i="4"/>
  <c r="BS23" i="4"/>
  <c r="BR23" i="4"/>
  <c r="BS22" i="4"/>
  <c r="BR22" i="4"/>
  <c r="BQ22" i="4"/>
  <c r="AG22" i="4"/>
  <c r="Z22" i="4"/>
  <c r="O22" i="4"/>
  <c r="BR21" i="4"/>
  <c r="AA20" i="4"/>
  <c r="Z20" i="4"/>
  <c r="BR19" i="4"/>
  <c r="BS17" i="4"/>
  <c r="BR17" i="4"/>
  <c r="Z17" i="4"/>
  <c r="BS16" i="4"/>
  <c r="BR16" i="4"/>
  <c r="BS15" i="4"/>
  <c r="BR15" i="4"/>
  <c r="BQ15" i="4"/>
  <c r="AG15" i="4"/>
  <c r="AF15" i="4"/>
  <c r="AD15" i="4"/>
  <c r="AB15" i="4"/>
  <c r="Z15" i="4"/>
  <c r="O15" i="4"/>
  <c r="M15" i="4"/>
  <c r="K15" i="4"/>
</calcChain>
</file>

<file path=xl/comments1.xml><?xml version="1.0" encoding="utf-8"?>
<comments xmlns="http://schemas.openxmlformats.org/spreadsheetml/2006/main">
  <authors>
    <author>Jennifer Mariet Otero Villa</author>
    <author>Nelly Quintana Jerez</author>
  </authors>
  <commentList>
    <comment ref="A6" authorId="0" shapeId="0">
      <text>
        <r>
          <rPr>
            <sz val="9"/>
            <color indexed="81"/>
            <rFont val="Tahoma"/>
            <family val="2"/>
          </rPr>
          <t xml:space="preserve">
De click en la pestaña y elija el proceso que le corresponda</t>
        </r>
      </text>
    </comment>
    <comment ref="A7" authorId="0" shapeId="0">
      <text>
        <r>
          <rPr>
            <sz val="9"/>
            <color indexed="81"/>
            <rFont val="Tahoma"/>
            <family val="2"/>
          </rPr>
          <t xml:space="preserve">
El objetivo de cada uno de los procesos de la SIC se encuentra en : Intrasic/Sistema Integral De Gestión Institucional/Sistema Integral De Gestión/Manual Integral De Gestión Institucional - SIGI/Anexo C Caracterizaciones.</t>
        </r>
      </text>
    </comment>
    <comment ref="A10" authorId="0" shapeId="0">
      <text>
        <r>
          <rPr>
            <sz val="9"/>
            <color indexed="81"/>
            <rFont val="Tahoma"/>
            <family val="2"/>
          </rPr>
          <t>Es una actividad del HACER del proceso, en la que se debe ejercer un control para prevenir la materialización de riesgo.</t>
        </r>
      </text>
    </comment>
    <comment ref="B10" authorId="0" shapeId="0">
      <text>
        <r>
          <rPr>
            <sz val="9"/>
            <color indexed="81"/>
            <rFont val="Tahoma"/>
            <family val="2"/>
          </rPr>
          <t>El Riesgo es un evento indeseado que puede  impedir, degradar o retrasar la realización de la actividad critica y por tanto afectara el cumplimiento del objetivo de mi proceso.</t>
        </r>
      </text>
    </comment>
    <comment ref="C10" authorId="0" shapeId="0">
      <text>
        <r>
          <rPr>
            <sz val="9"/>
            <color indexed="81"/>
            <rFont val="Tahoma"/>
            <family val="2"/>
          </rPr>
          <t>Se contextualiza y puntualiza la situación no deseada de manera detallada: donde o cuando</t>
        </r>
      </text>
    </comment>
    <comment ref="D10" authorId="0" shapeId="0">
      <text>
        <r>
          <rPr>
            <sz val="9"/>
            <color indexed="81"/>
            <rFont val="Tahoma"/>
            <family val="2"/>
          </rPr>
          <t>Se refiere a las características generales o las formas en que se observa o manifiesta el riesgo identificado.  Es la  especificidad de lo que se quiere controlar.</t>
        </r>
      </text>
    </comment>
    <comment ref="E10" authorId="0" shapeId="0">
      <text>
        <r>
          <rPr>
            <sz val="9"/>
            <color indexed="81"/>
            <rFont val="Tahoma"/>
            <family val="2"/>
          </rPr>
          <t>Son los medios, las circunstancias y agentes generadores de riesgo. Pueden ser internas: personas, métodos, equipos, materiales e instalaciones, directamente involucradas en el proceso; o externas cuando provienen del entorno en el que se desarrolla el proceso</t>
        </r>
      </text>
    </comment>
    <comment ref="F10" authorId="1" shapeId="0">
      <text>
        <r>
          <rPr>
            <b/>
            <sz val="9"/>
            <color indexed="81"/>
            <rFont val="Tahoma"/>
            <family val="2"/>
          </rPr>
          <t xml:space="preserve">
Despliegue la pestaña y encuentre las opciones de riesgo que se ajusten al identificado</t>
        </r>
      </text>
    </comment>
    <comment ref="H10" authorId="0" shapeId="0">
      <text>
        <r>
          <rPr>
            <sz val="9"/>
            <color indexed="81"/>
            <rFont val="Tahoma"/>
            <family val="2"/>
          </rPr>
          <t>Es el efecto que tiene la ocurrencia del riesgo sobre la Entidad. Ejemplo: Sanciones, demandas, - afectación en la operación, pérdida de imagen y alto nivel de quejas por parte de la ciudadanía</t>
        </r>
      </text>
    </comment>
    <comment ref="I10" authorId="0" shapeId="0">
      <text>
        <r>
          <rPr>
            <sz val="9"/>
            <color indexed="81"/>
            <rFont val="Tahoma"/>
            <family val="2"/>
          </rPr>
          <t xml:space="preserve">
Despliegue la pestaña y encuentre las opciones de riesgo que se ajusten al identificado
</t>
        </r>
      </text>
    </comment>
    <comment ref="O10" authorId="0" shapeId="0">
      <text>
        <r>
          <rPr>
            <sz val="9"/>
            <color indexed="81"/>
            <rFont val="Tahoma"/>
            <family val="2"/>
          </rPr>
          <t>Dato que me arroja automáticamente con los datos de calificación de probabilidad e impacto</t>
        </r>
      </text>
    </comment>
    <comment ref="P10" authorId="0" shapeId="0">
      <text>
        <r>
          <rPr>
            <sz val="9"/>
            <color indexed="81"/>
            <rFont val="Tahoma"/>
            <family val="2"/>
          </rPr>
          <t>Diligenciar los controles para mitigar el riesgo</t>
        </r>
      </text>
    </comment>
    <comment ref="AG10" authorId="0" shapeId="0">
      <text>
        <r>
          <rPr>
            <sz val="9"/>
            <color indexed="81"/>
            <rFont val="Tahoma"/>
            <family val="2"/>
          </rPr>
          <t>Dato que me arroja automáticamente con los datos de calificación de probabilidad e impacto</t>
        </r>
      </text>
    </comment>
    <comment ref="AH10" authorId="0" shapeId="0">
      <text>
        <r>
          <rPr>
            <sz val="9"/>
            <color indexed="81"/>
            <rFont val="Tahoma"/>
            <family val="2"/>
          </rPr>
          <t xml:space="preserve">
Dato Automático</t>
        </r>
      </text>
    </comment>
    <comment ref="AI10" authorId="0" shapeId="0">
      <text>
        <r>
          <rPr>
            <sz val="9"/>
            <color indexed="81"/>
            <rFont val="Tahoma"/>
            <family val="2"/>
          </rPr>
          <t xml:space="preserve">
Describa las acciones que adelantará el área con respecto al control.</t>
        </r>
      </text>
    </comment>
    <comment ref="AJ10" authorId="0" shapeId="0">
      <text>
        <r>
          <rPr>
            <sz val="9"/>
            <color indexed="81"/>
            <rFont val="Tahoma"/>
            <family val="2"/>
          </rPr>
          <t xml:space="preserve">
Los responsables deben ser los líderes del proceso </t>
        </r>
      </text>
    </comment>
    <comment ref="J12" authorId="1" shapeId="0">
      <text>
        <r>
          <rPr>
            <sz val="9"/>
            <color indexed="81"/>
            <rFont val="Tahoma"/>
            <family val="2"/>
          </rPr>
          <t xml:space="preserve">
Despliegue la pestaña y seleccione la calificación de acuerdo con el grado de probabilidad que estime tiene el riesgo</t>
        </r>
      </text>
    </comment>
    <comment ref="K12" authorId="0" shapeId="0">
      <text>
        <r>
          <rPr>
            <sz val="9"/>
            <color indexed="81"/>
            <rFont val="Tahoma"/>
            <family val="2"/>
          </rPr>
          <t xml:space="preserve">
Campo que se diligencia automaticamente luego de haber calificado la probabilidad</t>
        </r>
      </text>
    </comment>
    <comment ref="L12" authorId="1" shapeId="0">
      <text>
        <r>
          <rPr>
            <sz val="9"/>
            <color indexed="81"/>
            <rFont val="Tahoma"/>
            <family val="2"/>
          </rPr>
          <t xml:space="preserve">
Despliegue la pestaña y seleccione la calificación de acuerdo con magnitud  del impacto </t>
        </r>
      </text>
    </comment>
    <comment ref="M12" authorId="0" shapeId="0">
      <text>
        <r>
          <rPr>
            <sz val="9"/>
            <color indexed="81"/>
            <rFont val="Tahoma"/>
            <family val="2"/>
          </rPr>
          <t xml:space="preserve">
Campo que se diligencia automaticamente luego de haber calificado la probabilidad</t>
        </r>
      </text>
    </comment>
    <comment ref="N12" authorId="1" shapeId="0">
      <text>
        <r>
          <rPr>
            <b/>
            <sz val="9"/>
            <color indexed="81"/>
            <rFont val="Tahoma"/>
            <family val="2"/>
          </rPr>
          <t xml:space="preserve">
Elija en la pestaña eel tipo de impacto </t>
        </r>
      </text>
    </comment>
    <comment ref="AC12" authorId="1" shapeId="0">
      <text>
        <r>
          <rPr>
            <sz val="9"/>
            <color indexed="81"/>
            <rFont val="Tahoma"/>
            <family val="2"/>
          </rPr>
          <t xml:space="preserve">
Despliegue la pestaña y seleccione la calificación de acuerdo con el grado de probabilidad que estime tiene el riesgo</t>
        </r>
      </text>
    </comment>
    <comment ref="AD12" authorId="0" shapeId="0">
      <text>
        <r>
          <rPr>
            <sz val="9"/>
            <color indexed="81"/>
            <rFont val="Tahoma"/>
            <family val="2"/>
          </rPr>
          <t xml:space="preserve">
Campo que se diligencia automaticamente luego de haber calificado la probabilidad</t>
        </r>
      </text>
    </comment>
    <comment ref="AE12" authorId="1" shapeId="0">
      <text>
        <r>
          <rPr>
            <sz val="9"/>
            <color indexed="81"/>
            <rFont val="Tahoma"/>
            <family val="2"/>
          </rPr>
          <t xml:space="preserve">
Despliegue la pestaña y seleccione la calificación de acuerdo con magnitud  del impacto </t>
        </r>
      </text>
    </comment>
    <comment ref="AF12" authorId="0" shapeId="0">
      <text>
        <r>
          <rPr>
            <sz val="9"/>
            <color indexed="81"/>
            <rFont val="Tahoma"/>
            <family val="2"/>
          </rPr>
          <t xml:space="preserve">
Campo que se diligencia automaticamente luego de haber calificado la probabilidad</t>
        </r>
      </text>
    </comment>
  </commentList>
</comments>
</file>

<file path=xl/comments2.xml><?xml version="1.0" encoding="utf-8"?>
<comments xmlns="http://schemas.openxmlformats.org/spreadsheetml/2006/main">
  <authors>
    <author>Jennifer Mariet Otero Villa</author>
  </authors>
  <commentList>
    <comment ref="A3" authorId="0" shapeId="0">
      <text>
        <r>
          <rPr>
            <sz val="9"/>
            <color indexed="81"/>
            <rFont val="Tahoma"/>
            <family val="2"/>
          </rPr>
          <t xml:space="preserve">
De click en la pestaña y elija el proceso que le corresponda</t>
        </r>
      </text>
    </comment>
  </commentList>
</comments>
</file>

<file path=xl/comments3.xml><?xml version="1.0" encoding="utf-8"?>
<comments xmlns="http://schemas.openxmlformats.org/spreadsheetml/2006/main">
  <authors>
    <author>Jennifer Mariet Otero Villa</author>
  </authors>
  <commentList>
    <comment ref="A3" authorId="0" shapeId="0">
      <text>
        <r>
          <rPr>
            <sz val="9"/>
            <color indexed="81"/>
            <rFont val="Tahoma"/>
            <family val="2"/>
          </rPr>
          <t xml:space="preserve">
De click en la pestaña y elija el proceso que le corresponda</t>
        </r>
      </text>
    </comment>
  </commentList>
</comments>
</file>

<file path=xl/comments4.xml><?xml version="1.0" encoding="utf-8"?>
<comments xmlns="http://schemas.openxmlformats.org/spreadsheetml/2006/main">
  <authors>
    <author>Jennifer Mariet Otero Villa</author>
  </authors>
  <commentList>
    <comment ref="A3" authorId="0" shapeId="0">
      <text>
        <r>
          <rPr>
            <sz val="9"/>
            <color indexed="81"/>
            <rFont val="Tahoma"/>
            <family val="2"/>
          </rPr>
          <t xml:space="preserve">
De click en la pestaña y elija el proceso que le corresponda</t>
        </r>
      </text>
    </comment>
  </commentList>
</comments>
</file>

<file path=xl/sharedStrings.xml><?xml version="1.0" encoding="utf-8"?>
<sst xmlns="http://schemas.openxmlformats.org/spreadsheetml/2006/main" count="1842" uniqueCount="1096">
  <si>
    <t>PROBABILIDAD</t>
  </si>
  <si>
    <t>IMPACTO</t>
  </si>
  <si>
    <t xml:space="preserve">INSIGNIFICANTE (1) </t>
  </si>
  <si>
    <t xml:space="preserve">MENOR (2) </t>
  </si>
  <si>
    <t>MODERADO (3)</t>
  </si>
  <si>
    <t>MAYOR (4)</t>
  </si>
  <si>
    <t>CATASTRÒFICO (5)</t>
  </si>
  <si>
    <t xml:space="preserve"> (RARO )   1</t>
  </si>
  <si>
    <t>B</t>
  </si>
  <si>
    <t>M</t>
  </si>
  <si>
    <t>A</t>
  </si>
  <si>
    <t>(IMPROBABLE )  2</t>
  </si>
  <si>
    <t>E</t>
  </si>
  <si>
    <t>( POSIBLE )  3</t>
  </si>
  <si>
    <t xml:space="preserve"> (PROBABLE )  4</t>
  </si>
  <si>
    <t>( CASI SEGURO ) 5</t>
  </si>
  <si>
    <t>BAJA</t>
  </si>
  <si>
    <t>MODERADA</t>
  </si>
  <si>
    <t>ALTA</t>
  </si>
  <si>
    <t>EXTREMA</t>
  </si>
  <si>
    <t>Estratégico</t>
  </si>
  <si>
    <t>Imagen</t>
  </si>
  <si>
    <t>Operativo</t>
  </si>
  <si>
    <t>Cumplimiento</t>
  </si>
  <si>
    <t>Tecnología</t>
  </si>
  <si>
    <t>Corrupción</t>
  </si>
  <si>
    <t>Confidencialidad de la Información</t>
  </si>
  <si>
    <t>Legal</t>
  </si>
  <si>
    <t>DESCRIPTOR</t>
  </si>
  <si>
    <t>Probable</t>
  </si>
  <si>
    <t>Casi seguro</t>
  </si>
  <si>
    <t>Insignificante</t>
  </si>
  <si>
    <t>Menor</t>
  </si>
  <si>
    <t>Moderado</t>
  </si>
  <si>
    <t>Mayor</t>
  </si>
  <si>
    <t>Catastrófico</t>
  </si>
  <si>
    <t>DE01 FORMULACIÓN ESTRATÉGICA</t>
  </si>
  <si>
    <t>DE02 REVISIÓN ESTRATÉGICA</t>
  </si>
  <si>
    <t>DE03 ELABORACIÓN DE ESTUDIOS Y ANÁLISIS ECONÓMICOS</t>
  </si>
  <si>
    <t xml:space="preserve">CS01 ATENCIÓN AL CIUDADANO </t>
  </si>
  <si>
    <t>CS02 FORMACIÓN</t>
  </si>
  <si>
    <t>CS03 COMUNICACIONES</t>
  </si>
  <si>
    <t>CS04 PETICIÓN DE INFORMACIÓN</t>
  </si>
  <si>
    <t>SC01 FORMULACIÓN DEL SISTEMA INTEGRAL DE GESTIÓN</t>
  </si>
  <si>
    <t>SC03 GESTIÓN AMBIENTAL</t>
  </si>
  <si>
    <t xml:space="preserve">PC01  VIGILANCIA Y CONTROL - LIBRE COMPETENCIA </t>
  </si>
  <si>
    <t xml:space="preserve">PC02 TRAMITES ADMINISTRATIVOS- LIBRE COMPETENCIA </t>
  </si>
  <si>
    <t>AJ01 TRÁMITES JURISDICCIONALES - COMPETENCIA DESLEAL Y PROPIEDAD INDUSTRIAL</t>
  </si>
  <si>
    <t>AJ02 TRÁMITES JURISDICCIONALES - PROTECCIÓN AL CONSUMIDOR</t>
  </si>
  <si>
    <t>CC01 VIGILANCIA Y CONTROL A LAS CAMARAS DE COMERCIO Y A LOS COMERCIANTES</t>
  </si>
  <si>
    <t>CC02  TRÁMITES ADMINISTRATIVOS- CÁMARAS DE COMERCIO</t>
  </si>
  <si>
    <t>PA01 TRÁMITES ADMINISTRATIVOS - PROTECCIÓN DEL CONSUMIDOR</t>
  </si>
  <si>
    <t>PA02 PROTECCION DE USUARIOS DE SERVICIOS DE COMUNICACIONES</t>
  </si>
  <si>
    <t>PD01 TRÁMITES ADMINISTRATIVOS PROTECCIÓN DE DATOS PERSONALES</t>
  </si>
  <si>
    <t>RT01 TRÁMITES ADMINISTRATIVOS REGLAMENTOS TÉCNICOS Y METROLOGÍA LEGAL</t>
  </si>
  <si>
    <t>RT02 VIGILANCIA Y CONTROL DE REGLAMENTOS TÉCNICOS, METROLOGÍA LEGAL Y PRECIOS</t>
  </si>
  <si>
    <t>PI01 REGISTRO Y DEPÓSITO DE SIGNOS DISTINTIVOS</t>
  </si>
  <si>
    <t>PI02 CONCESIÓN DE NUEVAS CREACIONES</t>
  </si>
  <si>
    <t>PI03 TRANSFERENCIA DE INFORMACIÓN TECNOLÓGICA BASADA EN PATENTES</t>
  </si>
  <si>
    <t>GT02 ADMINISTRACIÓN, GESTIÓN Y DESARROLLO DEL TALENTO HUMANO</t>
  </si>
  <si>
    <t xml:space="preserve">GT03 CONTROL DISCIPLINARIO INTERNO </t>
  </si>
  <si>
    <t>GD01 GESTION DOCUMENTAL</t>
  </si>
  <si>
    <t>GA01 CONTRATACIÓN</t>
  </si>
  <si>
    <t>GA02 INVENTARIOS</t>
  </si>
  <si>
    <t>GA03 SERVICIOS ADMINISTRATIVOS</t>
  </si>
  <si>
    <t>GF01 CONTABLE</t>
  </si>
  <si>
    <t>GF02 PRESUPUESTAL</t>
  </si>
  <si>
    <t>GF03 TESORERIA</t>
  </si>
  <si>
    <t>GJ01 COBRO COACTIVO</t>
  </si>
  <si>
    <t>GJ02 GESTIÓN JUDICIAL</t>
  </si>
  <si>
    <t>GJ05 REGULACIÓN JURÍDICA</t>
  </si>
  <si>
    <t xml:space="preserve">GS01 ADMINISTRACIÓN DE INFRAESTRUCTURA TECNOLÓGICA </t>
  </si>
  <si>
    <t>GS02 GESTIÓN DE SEGURIDAD DE LA INFORMACIÓN</t>
  </si>
  <si>
    <t>GS03 ADMINISTRACIÓN DE SISTEMAS DE INFORMACIÓN Y PROYECTOS INFORMÁTICOS</t>
  </si>
  <si>
    <t>CI01 SISTEMA DE CONTROL INTERNO</t>
  </si>
  <si>
    <t>CI02 SEGUIMIENTO SISTEMA INTEGRAL DE GESTIÓN INSTITUCIONAL</t>
  </si>
  <si>
    <t>MAPA DE RIESGOS POR PROCESO</t>
  </si>
  <si>
    <t>Fecha Aprobación de la Matriz de Riesgo</t>
  </si>
  <si>
    <t xml:space="preserve"> </t>
  </si>
  <si>
    <t>PROCESO:</t>
  </si>
  <si>
    <t>OBJETIVO DEL PROCESO:</t>
  </si>
  <si>
    <t>IDENTIFICACIÓN DEL RIESGO</t>
  </si>
  <si>
    <t xml:space="preserve">ANÁLISIS Y CALIFICACIÓN DEL RIESGO ANTES DE CONTROLES </t>
  </si>
  <si>
    <t>IDENTIFICACIÓN, CLASIFICACIÓN, TIPOS Y VALORACIÓN DE CONTROLES</t>
  </si>
  <si>
    <t>PLAN DE TRATAMIENTO DEL RIESGO</t>
  </si>
  <si>
    <t>ACTIVIDAD CRITICA</t>
  </si>
  <si>
    <t>RIESGO</t>
  </si>
  <si>
    <t>EVENTO</t>
  </si>
  <si>
    <t>DESCRIPCIÓN DEL RIESGO</t>
  </si>
  <si>
    <t>CAUSAS</t>
  </si>
  <si>
    <t>FACTORES</t>
  </si>
  <si>
    <t>CONSECUENCIAS POTENCIALES</t>
  </si>
  <si>
    <t>CLASIFICACIÓN DEL RIESGO</t>
  </si>
  <si>
    <t xml:space="preserve">EVALUACION ZONA  RIESGO </t>
  </si>
  <si>
    <t>CONTROLES</t>
  </si>
  <si>
    <t>CLASIFICACIÓN  DEL CONTROL</t>
  </si>
  <si>
    <t>TIPO DE CONTROL</t>
  </si>
  <si>
    <t>VALORACIÓN DE CONROLES</t>
  </si>
  <si>
    <t>OPCIONES DE MANEJO</t>
  </si>
  <si>
    <t xml:space="preserve">ACTIVIDADES </t>
  </si>
  <si>
    <t>RESPONSABLE</t>
  </si>
  <si>
    <t>FECHA INICIO</t>
  </si>
  <si>
    <t>FECHA TERMINACIÓN</t>
  </si>
  <si>
    <t>Externos</t>
  </si>
  <si>
    <t>Internos</t>
  </si>
  <si>
    <t>15
¿Posee una herramienta para ejercer el control?</t>
  </si>
  <si>
    <t>Ponderación %</t>
  </si>
  <si>
    <t>PUNTAJE</t>
  </si>
  <si>
    <t>PUNTAJE TOTAL</t>
  </si>
  <si>
    <t xml:space="preserve">CALIFICACIÓN </t>
  </si>
  <si>
    <t>TIPO DE IMPACTO</t>
  </si>
  <si>
    <t xml:space="preserve">M </t>
  </si>
  <si>
    <t>Calificación</t>
  </si>
  <si>
    <t>Correctivo</t>
  </si>
  <si>
    <t xml:space="preserve">Operativo </t>
  </si>
  <si>
    <t>No</t>
  </si>
  <si>
    <t>Reducir el riesgo</t>
  </si>
  <si>
    <t xml:space="preserve">Uso indebido de activos </t>
  </si>
  <si>
    <t>Lista desplegable riesgos</t>
  </si>
  <si>
    <t>Lista factores Externos</t>
  </si>
  <si>
    <t>Lista factores Internos</t>
  </si>
  <si>
    <t>Lista Clasificación Riesgo</t>
  </si>
  <si>
    <t>Lista Descriptor Probabilidad</t>
  </si>
  <si>
    <t>Lista Descriptor Impacto</t>
  </si>
  <si>
    <t>Lista Tipo de Impacto</t>
  </si>
  <si>
    <t>Lista clasificación control</t>
  </si>
  <si>
    <t>Tipo control</t>
  </si>
  <si>
    <t>RTA preguntas control</t>
  </si>
  <si>
    <t>Ponderación</t>
  </si>
  <si>
    <t>Opciones de manejo</t>
  </si>
  <si>
    <t xml:space="preserve">Decisiones Erróneas </t>
  </si>
  <si>
    <t>Económicos</t>
  </si>
  <si>
    <t>Competencias</t>
  </si>
  <si>
    <t xml:space="preserve">Raro </t>
  </si>
  <si>
    <t>Preventivo</t>
  </si>
  <si>
    <t>Gestión</t>
  </si>
  <si>
    <t>Si</t>
  </si>
  <si>
    <t>Asumir</t>
  </si>
  <si>
    <t>Incumplimientos legales</t>
  </si>
  <si>
    <t>Comunicación</t>
  </si>
  <si>
    <t>Poco probable</t>
  </si>
  <si>
    <t>Credibilidad o imagen</t>
  </si>
  <si>
    <t>Reducir</t>
  </si>
  <si>
    <t xml:space="preserve">Incumplimientos de compromisos </t>
  </si>
  <si>
    <t>Cultural</t>
  </si>
  <si>
    <t xml:space="preserve">Evitar </t>
  </si>
  <si>
    <t>Mediomambientales</t>
  </si>
  <si>
    <t>Documentación</t>
  </si>
  <si>
    <t>Financiero</t>
  </si>
  <si>
    <t>Muy Probable-Posible</t>
  </si>
  <si>
    <t>Compartir o trasferir</t>
  </si>
  <si>
    <t>Hurto</t>
  </si>
  <si>
    <t>Políticos</t>
  </si>
  <si>
    <t>Fraude</t>
  </si>
  <si>
    <t xml:space="preserve">Sociales </t>
  </si>
  <si>
    <t>Inexactitud</t>
  </si>
  <si>
    <t>Tecnológicos</t>
  </si>
  <si>
    <t>Infraestructura</t>
  </si>
  <si>
    <t>Juridíco</t>
  </si>
  <si>
    <t>Logístico</t>
  </si>
  <si>
    <t>Método</t>
  </si>
  <si>
    <t>Seguridad</t>
  </si>
  <si>
    <t>Sistemas de Información</t>
  </si>
  <si>
    <t>Técnologia</t>
  </si>
  <si>
    <t xml:space="preserve">B </t>
  </si>
  <si>
    <t>Asumir el riesgo.</t>
  </si>
  <si>
    <t>Reducir el riesgo.</t>
  </si>
  <si>
    <t>Evitar el riesgo</t>
  </si>
  <si>
    <t>Compartir o transferir.</t>
  </si>
  <si>
    <t>ponderación de controles</t>
  </si>
  <si>
    <t>1 control</t>
  </si>
  <si>
    <t>2 controles</t>
  </si>
  <si>
    <t>50% para cada control</t>
  </si>
  <si>
    <t>Respuestas</t>
  </si>
  <si>
    <t>Valor</t>
  </si>
  <si>
    <t>Column1</t>
  </si>
  <si>
    <t>Column5</t>
  </si>
  <si>
    <t>Pregunta</t>
  </si>
  <si>
    <t xml:space="preserve">ANÁLISIS Y CALIFICACIÓN DEL RIESGO DESPUES DE CONTROLES </t>
  </si>
  <si>
    <t>SC04 SEGURIDAD Y SALUD EN EL TRABAJO</t>
  </si>
  <si>
    <t xml:space="preserve">Indebida Protección de datos personales </t>
  </si>
  <si>
    <t>PONDERACIÓN CONTROLES</t>
  </si>
  <si>
    <t>15
¿Existen manuales, procedimientos o instructivos donde se indique la aplicación del control?</t>
  </si>
  <si>
    <t>10
¿Están definidos los responsables de la ejecución del control?</t>
  </si>
  <si>
    <t>15
¿El control se aplica todas las veces que se realiza la actividad crítica?</t>
  </si>
  <si>
    <t>RTA pregunta 4 control</t>
  </si>
  <si>
    <t>Siempre</t>
  </si>
  <si>
    <t>La mayoría de las veces</t>
  </si>
  <si>
    <t>Algunas veces
(muestra)</t>
  </si>
  <si>
    <t>25
¿En el tiempo que lleva implementado el control ha demostrado ser efectivo?</t>
  </si>
  <si>
    <t>RTA pregunta 5 control</t>
  </si>
  <si>
    <t>SI: El riesgo aún ocurre con frecuencia, aunque en menor medida a que si no existiera el control</t>
  </si>
  <si>
    <t>NO. Nunca ha sido efectivo</t>
  </si>
  <si>
    <r>
      <t xml:space="preserve">SI: La implementación del control ha evitado la ocurrencia del riesgo por </t>
    </r>
    <r>
      <rPr>
        <b/>
        <u/>
        <sz val="10"/>
        <rFont val="Arial Narrow"/>
        <family val="2"/>
      </rPr>
      <t>MÁS de 1 AÑO</t>
    </r>
  </si>
  <si>
    <r>
      <t xml:space="preserve">SI: La implementación del control ha evitado la ocurrencia del riesgo </t>
    </r>
    <r>
      <rPr>
        <b/>
        <u/>
        <sz val="10"/>
        <rFont val="Arial Narrow"/>
        <family val="2"/>
      </rPr>
      <t>EN EL ÚLTIMO AÑO</t>
    </r>
  </si>
  <si>
    <r>
      <t xml:space="preserve">SI: La implementación del control ha evitado la ocurrencia del riesgo </t>
    </r>
    <r>
      <rPr>
        <b/>
        <u/>
        <sz val="10"/>
        <rFont val="Arial Narrow"/>
        <family val="2"/>
      </rPr>
      <t>EN EL ÚLTIMO SEMESTRE</t>
    </r>
  </si>
  <si>
    <t>20
¿Cuenta con copias de seguridad, pólizas de seguro, planes de respaldo o planes de contingencia, para mitigar efectos del riesgo en caso de materialización?</t>
  </si>
  <si>
    <t>RTA pregunta 6 efectos control</t>
  </si>
  <si>
    <t>SI: Cubren todos los efectos del riesgo</t>
  </si>
  <si>
    <t>SI: Cubren parcialmente los efectos del riesgo</t>
  </si>
  <si>
    <t>PREGUNTA 1</t>
  </si>
  <si>
    <t>PREGUNTA 2</t>
  </si>
  <si>
    <t>PREGUNTA 3</t>
  </si>
  <si>
    <t>PREGUNTA 4</t>
  </si>
  <si>
    <t>PREGUNTA 5</t>
  </si>
  <si>
    <t xml:space="preserve">Algunas veces
(muestra
</t>
  </si>
  <si>
    <t>PREGUNTA 6</t>
  </si>
  <si>
    <t>MECANISMO DE DETECCIÓN DE MATERIALIZACIÓN</t>
  </si>
  <si>
    <t xml:space="preserve">Mecanismo detección materialización </t>
  </si>
  <si>
    <t>Indicador del proceso</t>
  </si>
  <si>
    <t>Plan de acción del área líder del proceso</t>
  </si>
  <si>
    <t>Herramienta de seguimiento</t>
  </si>
  <si>
    <t>Producto No Conforme 
(procesos misionales y de atención al ciudadano)</t>
  </si>
  <si>
    <t>Quejas y reclamos de los clientes (internos y/o externos)</t>
  </si>
  <si>
    <t>Profesional encargado del Sistema de Calidad, Ambiental, y de Seguridad y Salud en el Trabajo</t>
  </si>
  <si>
    <t>Desinterés con las actividades del SIGI</t>
  </si>
  <si>
    <t>Afectación en la operación de los procesos</t>
  </si>
  <si>
    <t>Posible materialización de riesgos</t>
  </si>
  <si>
    <t>Pérdida de credibilidad y confianza por no cumplir con responsabilidades y tareas encomendadas</t>
  </si>
  <si>
    <t>Realizar seguimiento a los procesos del SIGI y sus interrelaciones con el propósito de identificar desviaciones en el cumplimiento de requisitos de las normas de Calidad, Ambiente, Seguridad y Salud en el Trabajo, a través de actividades de medición, análisis y mejora necesarios para mantener la conformidad del SIGI y la satisfacción de los usuarios internos y externos de la entidad</t>
  </si>
  <si>
    <t xml:space="preserve">Revisar el Sistema Integral de Gestión Institucional a intervalos planificados para asegurar su conveniencia, adecuación, eficacia, eficiencia y efectividad </t>
  </si>
  <si>
    <t>al no definir estrategias o directrices  adecuadas  o convenientes para la Entidad</t>
  </si>
  <si>
    <t>No tomar decisiones encaminadas al aseguramiento, conveniencia, adecuación, eficacia, eficiencia y efectividad del SIGI</t>
  </si>
  <si>
    <t xml:space="preserve">Que la Información consolidada presentada al Comité SIGI para la revisión gerencial no sea la indicada </t>
  </si>
  <si>
    <t xml:space="preserve">Alta rotación de los enlaces propuestos por las areas para realizar el ejercicio </t>
  </si>
  <si>
    <t>Incumplimiento de compromisos sectoriales en materia de certificación del SIGI</t>
  </si>
  <si>
    <t>Desconocimiento de la importancia de la revisión de la alta dirección para la toma de decisiones</t>
  </si>
  <si>
    <t>Reprocesos o duplicidad en las actividades de los procesos</t>
  </si>
  <si>
    <t>No se reunen los integrantes del Comité SIGI y no haya quorum para la toma de decisiones</t>
  </si>
  <si>
    <t>Que se reuna el Comité SIGI y disponiendo de toda la información pertinente para su análisis, no se tomen las decisiones sobre la conveniencia, adecuación, eficacia y eficiencia del SIGI</t>
  </si>
  <si>
    <t>Cumplimiento del procedimiento CI02-P01 Revisión por la Dirección</t>
  </si>
  <si>
    <t>Realización del Comité del SIGI, que es la unidad de control institucional que permite tomar decisiones sobre la conveniencia, adecuación, eficacia, eficiencia y efectividad del SIGI</t>
  </si>
  <si>
    <t>Planear y ejecutar las auditorias del SIGI</t>
  </si>
  <si>
    <t>Deficiencias en el registro de la información de entrada para la revisión por la alta dirección</t>
  </si>
  <si>
    <t>Actualización del procedimiento de la Revisión por la Dirección en la nueva estructura documental de conformidad con lo establecido en el Plan de Acción.  Dicho documento contendrá los lineamientos para  establecer estrategias o directrices  adecuadas  o convenientes para la Entidad. Dejar constancia del cumplimiento en el seguimiento que se hace del plan de Acción.</t>
  </si>
  <si>
    <t xml:space="preserve">No cumplir las actividades dentro de las fechas programadas de las auditorias del SIGI (Calidad, Ambiente, Seguridad y Salud en el Trabajo) </t>
  </si>
  <si>
    <r>
      <t>al no llevar a cabo las auditorías del SIGI
*</t>
    </r>
    <r>
      <rPr>
        <sz val="14"/>
        <color theme="1"/>
        <rFont val="Arial Narrow"/>
        <family val="2"/>
      </rPr>
      <t>El analisis de este riesgo se contempla en el mapa de risgos del proceso
CI01- ASESORÍA Y EVALUACIÓN INDEPENDIENTE</t>
    </r>
  </si>
  <si>
    <t>MONITOREO MAPA DE RIESGOS</t>
  </si>
  <si>
    <t xml:space="preserve">ELABORÓ
</t>
  </si>
  <si>
    <t xml:space="preserve">REVISÓ Y APROBÓ
</t>
  </si>
  <si>
    <t>Riesgo</t>
  </si>
  <si>
    <t>Riesgo identificado
(Riesgo + Evento)</t>
  </si>
  <si>
    <t>¿El riesgo se materializo en el corte evaluado? (del 1 de julio al 30 de septiembre de 2017)</t>
  </si>
  <si>
    <t>¿Cuantas veces se materiazo el riesgo en el corte evaluado?
 (del 1 de julio al 30 de septiembre de 2017)</t>
  </si>
  <si>
    <t>Tratamiento
 realizado</t>
  </si>
  <si>
    <t>Conclusiones</t>
  </si>
  <si>
    <t>Porcentaje de cumplimiento de las actividades propuestas (mencionar por cada actividad del tratamiento de riesgos el procentaje de avance con su debida justificación)</t>
  </si>
  <si>
    <t>Riesgo de Corrupción</t>
  </si>
  <si>
    <t>Riesgo de Gestión 1</t>
  </si>
  <si>
    <t>Riesgo de Gestión 2</t>
  </si>
  <si>
    <t>Riesgo de Habeas Data</t>
  </si>
  <si>
    <t>30
¿En el tiempo que lleva la
herramienta ha demostrado ser efectiva?</t>
  </si>
  <si>
    <t>15
¿Están definidos los responsables de la ejecución del control y del seguimiento?</t>
  </si>
  <si>
    <t>25
¿La frecuencia de ejecución del control y seguimiento es adecuada?</t>
  </si>
  <si>
    <t xml:space="preserve">CI02 SEGUIMIENTO SISTEMA INTEGRAL DE GESTIÓN INSTITUCIONAL </t>
  </si>
  <si>
    <t>ELABORÓ: María del Carmen Díaz Fonseca - 
Profesional Universitario Oficina Asesora de Planeación</t>
  </si>
  <si>
    <t>REVISÓ Y APROBÓ: JOHANNA CASTELBLANCO - Jefe Oficina Asesora de Planeación</t>
  </si>
  <si>
    <t>¿El riesgo se materializo en el corte evaluado? (del 1 de abril al 30 de junio de 2017)</t>
  </si>
  <si>
    <t>¿Cuantas veces se materiazo el riesgo en el corte evaluado?
 (del 1 de abril al 30 de junio de 2017)</t>
  </si>
  <si>
    <t>Porcentaje de cumplimiento de las actividades propuestas</t>
  </si>
  <si>
    <t xml:space="preserve">Corrupción al  omitir información en respuesta a requerimientos de información del SIGI: Ocultar, no entregar o desaparecer la información </t>
  </si>
  <si>
    <t>NO</t>
  </si>
  <si>
    <t>No aplica</t>
  </si>
  <si>
    <t>El riesgo no se materializó ya que los controles han sido eficaces, es decir, la gestión de información a través del aplicativo SIGI ha permitido que los ciudadanos y partes interesadas conozcan la información del Sistema Integral de Gestión Institucional de manera ágil y transparente, por lo tanto no es factible ocultar, no entregar o desaparecer la información.  En cuanto a las actividades del Plan de Tratamiento de Riesgos vigencia 2017,  que son mecanismos de prevención adicionales, se actualizó el procedimiento SC01-P01  
DOCUMENTACIÓN Y ACTUALIZACIÓN DEL SISTEMA INTEGRAL DE GESTIÓN INSTITUCIONAL - SIGI, con la definición de los responsables de la ejecución del control en relación a la custodia de documentos físicos.</t>
  </si>
  <si>
    <t xml:space="preserve">Al corte evaluado, la acción propuesta "una capacitación dirigida a los enlaces MECI-Calidad, relacionada con la aplicación de los procedimientos establecidos en el SIGI".  Se realizó
Avance del 100%.
</t>
  </si>
  <si>
    <t>Se anexa listados de asistencia</t>
  </si>
  <si>
    <t>Incumplimientos de compromisos  al no definir estrategias o directrices  adecuadas  o convenientes para la Entidad</t>
  </si>
  <si>
    <t xml:space="preserve">El riesgo no se materializó ya que a la fecha no se ha realizado la revisión por la alta dirección. Así mismo se  realizó la actividad propuesta la cual consistió en la  actualización del procedimiento de la Revisión por la Dirección en la nueva estructura documental de conformidad con lo establecido en el Plan de Acción.  Dicho documento contendrá los lineamientos para  establecer estrategias o directrices  adecuadas  o convenientes para la Entidad. </t>
  </si>
  <si>
    <t>Al corte evaluado, se realizó la actividad correspondiente. 
Avance:100%</t>
  </si>
  <si>
    <t>Se anexa memorando de aprobación y pantallazo del documento publicado</t>
  </si>
  <si>
    <t>Incumplimientos de compromisos al  no llevar a cabo las auditorías del SIGI
*El analisis de este riesgo se contempla en el mapa de risgos del proceso
CI01- ASESORÍA Y EVALUACIÓN INDEPENDIENTE</t>
  </si>
  <si>
    <t>FECHA: 30-sep-2017</t>
  </si>
  <si>
    <t>ELABORÓ: CARMEN DIAZ - 
Funcionaria Oficina Asesora de Planeación</t>
  </si>
  <si>
    <t>REVISÓ Y APROBÓ: JUAN PABLO HERRERA SAAVEDRA- Jefe Oficina Asesora de Planeación</t>
  </si>
  <si>
    <t>Corrupción al  omitir información en respuesta a requerimientos de información del SIGI</t>
  </si>
  <si>
    <t>NINGUNA</t>
  </si>
  <si>
    <t>N.A</t>
  </si>
  <si>
    <t>El riesgo no se materializó ya que los controles han sido eficaces, es decir, la gestión de información a través del aplicativo SIGI ha permitido que los ciudadanos y partes interesadas conozcan la información del Sistema Integral de Gestión Institucional de manera ágil y transparente, por lo tanto no es factible ocultar, no entregar o desaparecer la información.  En cuanto a las actividades del Plan de Tratamiento de Riesgos vigencia 2017,  que son mecanismos de prevención adicionales, se tiene contemplado realizar una campaña de sensibilización con los enlaces MECI-Calidad, sobre las consecuencias al omitir información en respuesta a requerimientos de información del SIGI, para el tercer trimestre de 2017.</t>
  </si>
  <si>
    <t xml:space="preserve">Avance del 0% . </t>
  </si>
  <si>
    <t xml:space="preserve">Incumplimientos de compromisos al no definir estrategias o directrices  adecuadas  o convenientes para la Entidad </t>
  </si>
  <si>
    <t>Durante el tercer trimestre de 2017, el riesgo de gestión  no se materializó, los controles propuestos son eficaces y la ejecución de las actividades  fortalecieron el control y se ralizaron dentro de los términos previstos</t>
  </si>
  <si>
    <t xml:space="preserve">Cumplimiento del 100%
La actividad de "Actualización del procedimiento de la Revisión por la Dirección en la nueva estructura documental", se realizó conforme con lo establecido en el Plan de Acción. Fecha de aprobación el 15/06/2017, publicado en el SIGI.  
Se adjunta memorando de aprobación 17-178751 y el procedimiento 
</t>
  </si>
  <si>
    <t>Incumplimientos de compromisos al no llevar a cabo las auditorías del SIGI</t>
  </si>
  <si>
    <t>REPORTA CONTROL INTERNO</t>
  </si>
  <si>
    <t>31 DE DICIEMBRE</t>
  </si>
  <si>
    <t>¿El riesgo se materializo en el corte evaluado? (del 1 de octubre al 31 de diciembre de 2017)</t>
  </si>
  <si>
    <t>¿Cuantas veces se materiazo el riesgo en el corte evaluado?
 (del 1 de octubre al 31 de diciembre de 2017)</t>
  </si>
  <si>
    <t>SI</t>
  </si>
  <si>
    <t>PROCESO</t>
  </si>
  <si>
    <t>IDENTIFICACIÓN  DE RIESGOS  DE CORRUPCIÓN</t>
  </si>
  <si>
    <t>OBJETIVO DEL PROCESO</t>
  </si>
  <si>
    <t>NATURALEZA DEL CONTROL</t>
  </si>
  <si>
    <t>15
¿Existen documentos en donde se establezca la manera como se realiza el control y su periodicidad?</t>
  </si>
  <si>
    <t xml:space="preserve">ZONA  DE RIESGO </t>
  </si>
  <si>
    <t xml:space="preserve">ZONA DE RIESGO </t>
  </si>
  <si>
    <t>PERIODO DE EJECUCCIÓN</t>
  </si>
  <si>
    <t>REGISTRO</t>
  </si>
  <si>
    <t>MONITOREO Y REVISIÓN</t>
  </si>
  <si>
    <t>MECANISMO DE DETECCIÓN DE MATERIALIZACIÓN (INDICADOR)</t>
  </si>
  <si>
    <t>ACCIONES</t>
  </si>
  <si>
    <t xml:space="preserve">CONSECUENCIAS </t>
  </si>
  <si>
    <t>VALORACIÓN DEL RIESGO DE CORRUPCIÓN</t>
  </si>
  <si>
    <t>FECHA</t>
  </si>
  <si>
    <t xml:space="preserve">ACCIONES ASOCIADAS </t>
  </si>
  <si>
    <t>FECHA 
FIN</t>
  </si>
  <si>
    <t>Fecha de actualización:</t>
  </si>
  <si>
    <t>FECHA DE CAMBIO</t>
  </si>
  <si>
    <t>CAMBIOS REALIZADOS</t>
  </si>
  <si>
    <t>VERSIÓN</t>
  </si>
  <si>
    <t>ACTIVIDADES DESARROLLADAS EN EL COMTÉ INSTITUCIONAL DE DESARROLLO ADMINISTRATIVO</t>
  </si>
  <si>
    <t>FECHAS DE PUBLICACIÓN</t>
  </si>
  <si>
    <t>CONTROL DE CAMBIOS VERSIONES MAPA DE RIESGOS DE CORRUPCIÓN 2019</t>
  </si>
  <si>
    <t>MAPA DE RIESGOS DE CORRUPCIÓN 2019</t>
  </si>
  <si>
    <t xml:space="preserve">AJ01 PROTECCIÓN AL CONSUMIDOR Y COMPETENCIA DESLEAL E INFRACCIÓN A LOS DERECHOS DE PROPIEDAD INDUSTRIAL </t>
  </si>
  <si>
    <t xml:space="preserve">Recibir, tramitar y decidir sobre las acciones de protección al consumidor, competencia desleal y de infracción a derechos de propiedad industrial de conformidad con lo dispuesto en la Ley 1480 de 2011, Ley 256 de 1996 y la Decisión 486 de 200 de la Comunidad Andina, respectivamente. Conforme lo anterior, decretar la vulneración a los derechos del consumidor, la deslealtad de los actos de competencia desleal o la infracción a los derechos de propiedad industrial, así como las correspondientes condenas a cargo del demandado. En las acciones de protección al consumidor, se velará, además, el efectivo cumplimiento de las sentencia, conciliaciones o transacciones en materia de protección al consumidor tal como dispone el numeral 11 del artículo 58 de la Ley 1480 de 2011. </t>
  </si>
  <si>
    <t xml:space="preserve">Desconcentración de poder en la toma de decisiones </t>
  </si>
  <si>
    <t>Falta de criterios unificados por parte de quienes toman las decisiones.</t>
  </si>
  <si>
    <t>Desmotivación salarial del personal que toma de decisiones</t>
  </si>
  <si>
    <t>Falta de ética e integridad de quienes toman decisiones</t>
  </si>
  <si>
    <t>Atención personalizada con usuarios.</t>
  </si>
  <si>
    <t>Corrupción 
al ejecutar las actividades del proceso en cualquiera de sus etapas</t>
  </si>
  <si>
    <t>Decisiones ajustadas a intereses particulares; Soborno (Cohecho); tráfico de influencias, (amiguismo, persona influyente).</t>
  </si>
  <si>
    <t>Pérdida de credibilidad y de confianza en la Entidad.</t>
  </si>
  <si>
    <t>Investigaciones disciplinarias y penales</t>
  </si>
  <si>
    <t>Pérdida de transparencia y la probidad  en la Entidad.</t>
  </si>
  <si>
    <t>Concentración del poder de decisión (Resolución 14371  de 2017; 1437 del 29 de marzo de 2017 y 85759 del 22 de noviembre de 2018).</t>
  </si>
  <si>
    <t>Establecimiento de perfiles adecuados para la labor (manual de funciones)</t>
  </si>
  <si>
    <t>Sensibilización (anticorrupción) en los comités de gestión mensuales/ celebración de comités jurídicos periódicos para unificación de criterios.</t>
  </si>
  <si>
    <t xml:space="preserve">Posible </t>
  </si>
  <si>
    <t xml:space="preserve">Probable </t>
  </si>
  <si>
    <t xml:space="preserve">Improbable </t>
  </si>
  <si>
    <t>Rara vez</t>
  </si>
  <si>
    <t xml:space="preserve">Casi seguro </t>
  </si>
  <si>
    <t xml:space="preserve">Realizar semestralmente actividades lúdicas, desarrolladas por el coordinador de cada uno de los grupos de trabajo que conforman la Delegatura, en donde se socialicen y traten de fondo  temas de anticorrupción, así como su impacto y posibles consecuencias. </t>
  </si>
  <si>
    <t>Listas de asistencia.</t>
  </si>
  <si>
    <t>1. 12 de abril de 2019
2. 15 de julio 2019
3. 15 de octubre 2019
4. 15 de enero 2020</t>
  </si>
  <si>
    <t>1. Monitoreo 1er trimestre (corte a 31 de marzo)
2. Monitoreo 2do trimestre (corte a 30 de junio)
3. Monitoreo 3er corte (corte a 30 de septiembre) 
4. Monitoreo 4to corte (corte a 31 de diciembre)</t>
  </si>
  <si>
    <t xml:space="preserve">Delegada para Asuntos Jurisdícionales/ Coordinadores Grupos de Trabajo. </t>
  </si>
  <si>
    <t>CALIFICACIÓN DEL RIESGO ANTES DE CONTROLES</t>
  </si>
  <si>
    <t xml:space="preserve">CALIFICACIÓN DEL RIESGO DESPUES DE CONTROLES </t>
  </si>
  <si>
    <t>1. Número de Riesgos materializados durante el periodo monitoreado.
2. Conclusiones relacionadas con la eficacia de las opciones de manejo aplicadas para tratar el riesgo
3. Producto no conforme</t>
  </si>
  <si>
    <t>CI01 ASESORÍA Y EVALUACIÓN INDEPENDIENTE</t>
  </si>
  <si>
    <t>Por deficiencias en el manejo documental y de archivo del SIGI</t>
  </si>
  <si>
    <t>Baja visibilidad de las acciones</t>
  </si>
  <si>
    <t xml:space="preserve">Discrecionalidad de los servidores públicos </t>
  </si>
  <si>
    <t>Asimetrías de la información</t>
  </si>
  <si>
    <t>Desmotivación de funcionarios</t>
  </si>
  <si>
    <t xml:space="preserve">Ocultar, no entregar o desaparecer la información </t>
  </si>
  <si>
    <t xml:space="preserve">Investigaciones disciplinarias </t>
  </si>
  <si>
    <t>Afectación en las decisiones por la falta de información no suministrada</t>
  </si>
  <si>
    <t>Gestión de información a través del aplicativo SIGI, ya que con las mejoras establecidas en el módulo de documentos del nuevo SIGI, los usuarios internos y externos pueden ver la trazabilidad y disponibilidad de los documentos.</t>
  </si>
  <si>
    <t>La custodia de  documentos se encuentra en un repositorio salvaguardado en los servidores de la entidad en la Oficna de Tecnología e Informática</t>
  </si>
  <si>
    <t>Incluir  mejoras al módulo de documentos que permitan:
1.  Ajustar la estructura del Normograma  de acuerdo a las necesidades de la entidad.
2. Incluir dentro del Flujo de documentos pasos para reasignar a: 
*líder de proceso (cuando el documento es compartido) 
*Enlace  
* Revisor técnico
3. Ajustar reporte de documentos oficializados, obsoletos y anulados que me muestre lo siguiente:
Nombre del documento tipo versión fecha de vigencia y justificación de la anulación</t>
  </si>
  <si>
    <t>Jefe Oficina Asesora de Planeación</t>
  </si>
  <si>
    <t>Brindar información y orientación a los ciudadanos, sobre los servicios y funciones de la entidad, a través de un servicio de calidad con información clara y oportuna.</t>
  </si>
  <si>
    <t>Amiguismo clientelismo</t>
  </si>
  <si>
    <t>Concentración de conocimiento por nivel de especialización</t>
  </si>
  <si>
    <t>Desmotivación por parte de los servidores de la entidad</t>
  </si>
  <si>
    <t>Corrupción al entregar información para beneficiar a un particular</t>
  </si>
  <si>
    <t>Entregar información errada, cobrar para dar  brindar información</t>
  </si>
  <si>
    <t xml:space="preserve"> Investigaciones disciplinarias</t>
  </si>
  <si>
    <t>Realizar 3 visitas a los puntos de atención al ciudadano a nivel nacional, para verificar que los agentes esten prestando el servicio correctamente y siguiendo los lineamiento de atención</t>
  </si>
  <si>
    <t xml:space="preserve">Realizar un seguimiento como cliente oculto al canal telefónico, para verificar que se informe correctamente a los ciudadanos sobre los trámites y servicios de la entidad.   </t>
  </si>
  <si>
    <t>Publicar un aviso al ingresar al canal virtual chat, que indique a los usuarios el enlace del portal web SIC, a través del cual se pueden presentar quejas por información incorrecta o por casos de corrupción.</t>
  </si>
  <si>
    <t xml:space="preserve">Realizar y publicar una cartilla que describa los canales de atención a través de los cuales se pueden presentar trámites y quejas. </t>
  </si>
  <si>
    <t>Publicar en la pantalla de TV del digiturno un aviso informando a los usuarios sobre los canales de atención por los cuales se pueden adelantar los trámites y presentar quejas.</t>
  </si>
  <si>
    <t>Elaborar un informe de resultados de seguimiento al canal telefónico.</t>
  </si>
  <si>
    <t>Módulo de documentos ajustado en el SIGI.</t>
  </si>
  <si>
    <t xml:space="preserve">Realizar campaña en redes sociales Twitter y Facebook informando a los ciudadanos sobre los puntos de atención a nivel nacional donde se pueden adelantar trámites y presentar quejas. 
Publicación: 2 puntos de atención por mes.  </t>
  </si>
  <si>
    <t xml:space="preserve">Pantallazo del aviso en el canal virtual.
</t>
  </si>
  <si>
    <t xml:space="preserve">Publicación en 2 puntos de atención por mes.
</t>
  </si>
  <si>
    <t xml:space="preserve">Cartilla y publicación de la cartilla en los canales de atención (pantallazo).
</t>
  </si>
  <si>
    <t xml:space="preserve">Aviso sobre los canales de atención.
</t>
  </si>
  <si>
    <t>Informe de resultados de seguimiento telefónico.</t>
  </si>
  <si>
    <t>Jefe Oficina Servicios al Consumidor y de Apoyo Empresarial - Coordinador grupo atención al ciudadano</t>
  </si>
  <si>
    <t>1. Número de Riesgos materializados durante el periodo monitoreado.
2. Conclusiones relacionadas con la eficacia de las opciones de manejo aplicadas para tratar el riesgo.
3.Informe trimestral de satisfacción al ciudadano.</t>
  </si>
  <si>
    <t>1. Número de Riesgos materializados durante el periodo monitoreado.
2. Conclusiones relacionadas con la eficacia de las opciones de manejo aplicadas para tratar el riesgo.
3. Quejas por parte de los usuarios
4. Reportes módulo de documentos ITS(Notificaciones pendientes, solicitudes rechazadas)</t>
  </si>
  <si>
    <t>Realizar Jornadas académicas en diferentes modalidades  de los temas misionales de la entidad.</t>
  </si>
  <si>
    <t xml:space="preserve">Desmotivación por parte de los servidores de la entidad
</t>
  </si>
  <si>
    <t xml:space="preserve">Entregar información errada, cobrar para dar capacitaciones, brindar información confidencial </t>
  </si>
  <si>
    <t>Selección de los Docentes con base en el instructivo incluído en el procedimiento</t>
  </si>
  <si>
    <t xml:space="preserve">Preventivo </t>
  </si>
  <si>
    <t>Realizar 1 capacitación del Código de Integridad , dirigida a  los funcionarios  y contratistas del equipo de trabajo para sensibilizar sobre  los riesgos de corrupción.</t>
  </si>
  <si>
    <t>Enviar un correo de validación semestral a los asistentes de un curso de formación preguntando si los servicios de formación que recibieron fueron cobrados</t>
  </si>
  <si>
    <t>Realizar divulgación de los servicios de formación de la entidad a través de los canales de comunicación para informar a la ciudadanía sobre las jornadas de capacitación gratuitas.</t>
  </si>
  <si>
    <t>Informe de todas las actividades y divulgación para informar a la ciudadania que las jornadas son gratuitas ( Memorandos - Presentaciones - web - redes etc)</t>
  </si>
  <si>
    <t>2 correos enviados para cursos del Aula de PI</t>
  </si>
  <si>
    <t>Jefe Oficina de Servicio al Consumidor y Apoyo Empresarial - Coordinador Grupo de Formación - Coordinador Grupo de Aula de Propiedad Industrial</t>
  </si>
  <si>
    <t>1. Número de Riesgos materializados durante el periodo monitoreado.
2. Conclusiones relacionadas con la eficacia de las opciones de manejo aplicadas para tratar el riesgo.</t>
  </si>
  <si>
    <t>1. Número de Riesgos materializados durante el periodo monitoreado.
2. Conclusiones relacionadas con la eficacia de las opciones de manejo aplicadas para tratar el riesgo.
3. Queja, reclamo o sugerencia por parte de la ciudadania.</t>
  </si>
  <si>
    <t xml:space="preserve">Difundir entre los grupos de interés la información de manera veraz, efectiva, a través de los diferentes medios que la institución ha dispuesto para esto. </t>
  </si>
  <si>
    <t>Alta rotación de personal</t>
  </si>
  <si>
    <t>Respuesta extemporanea a la solicitud de información por parte de medios de comunicación externos</t>
  </si>
  <si>
    <t>Falta de control al poder</t>
  </si>
  <si>
    <t>Corrupción al comunicar información para beneficiar a un particular</t>
  </si>
  <si>
    <t>Dar a conocer investigaciones que estan en curso, vender primicias, ocultar información, cambiar, ajustar información</t>
  </si>
  <si>
    <t>Sanciones Legales</t>
  </si>
  <si>
    <t>Establecimiento de protocolos de comunicación al interior del equipo</t>
  </si>
  <si>
    <t>Validación de la información a publicar</t>
  </si>
  <si>
    <t>Charla de prevención a los funcionarios y contratistas nuevos, apoyados en el  código de ética y buen Gobierno</t>
  </si>
  <si>
    <t>Sensibilización a Delegados y Altos Funcionarios de la Entidad, para garantizar el correcto manejo en entrevistas o información compartida a medios de comunicación.</t>
  </si>
  <si>
    <t>Actualizar voceros de la Entidad ante temas que generen comunicados de prensa en la Entidad</t>
  </si>
  <si>
    <t>Encuestas de participación ciduadana en la web y redes sociales.</t>
  </si>
  <si>
    <t>Informe encuestas.</t>
  </si>
  <si>
    <t>Lista de asistencia.</t>
  </si>
  <si>
    <t>Listado de voceros.</t>
  </si>
  <si>
    <t>Jefe Oficina de Servicio al Consumidor y Apoyo Empresarial - Coordinador Grupo de Comunicaciones</t>
  </si>
  <si>
    <t xml:space="preserve">1. Número de Riesgos materializados durante el periodo monitoreado.
2. Conclusiones relacionadas con la eficacia de las opciones de manejo aplicadas para tratar el riesgo.
3.Información infiltrada por terceros. 4.Quejas de falta de confiabilidad en el manejo de la información. 
5. Demandas por fuga de información </t>
  </si>
  <si>
    <t>Atender los derechos de petición de interés general o particular que sean presentados a la Superintendencia de Industria y Comercio, así como expedir certificaciones y constancias a los usuarios, conforme las solicitudes presentadas.</t>
  </si>
  <si>
    <t>Corrupción al adelantar algún trámite</t>
  </si>
  <si>
    <t>Cobro por realización del trámite, (Concusión), Amiguismo y clientelismo. Dilatación del trámite con el propósito de obtener el vencimiento de términos o la prescripción del mismo.</t>
  </si>
  <si>
    <t>Investigaciones disciplinarias
 Pérdida de transparencia y la probidad  en la Entidad.</t>
  </si>
  <si>
    <t>Sobrecostos por reproceso, duplicidad o inactividad y detrimento del patrimonio</t>
  </si>
  <si>
    <t>Identificar en el informe de PQRS (Trámite 365) los números de radicados de las las quejas relacionadas con el riesgo de corrupción</t>
  </si>
  <si>
    <t>Realizar una capacitación al año dirigida a los agentes de los puntos de atención al ciudadano a nivel nacional, en temas de corrupciíon..</t>
  </si>
  <si>
    <t xml:space="preserve">Grabación en la línea de atención al ciudadano 5920400, dando a conocer los canales por los cuales se presentan las quejas. </t>
  </si>
  <si>
    <t xml:space="preserve">Grabación en la línea de de la SIC 5870000, dando a conocer los canales por los cuales se presentan las quejas. </t>
  </si>
  <si>
    <t>Inlucir en la plantilla de respuesta del trámite 317 y 365 un parrafo informando los canales por los cuales se puede presentar quejas.</t>
  </si>
  <si>
    <t>Publicar un Banner en el micrositio de atención al ciudadano informando que las solicitudes de información son totalmente gratis.</t>
  </si>
  <si>
    <t>Solicitar mediante memorando a la coordinación de comunicaciones realizar un boton visible en el home de la página web para denunciar actos de corrupción.</t>
  </si>
  <si>
    <t>Grabación de la línea.</t>
  </si>
  <si>
    <t>Plantilla actualizada.</t>
  </si>
  <si>
    <t>Banner.</t>
  </si>
  <si>
    <t>Memorando de solicitud.</t>
  </si>
  <si>
    <t>Jefe Oficina de Servicio al Consumidor y Apoyo Empresarial</t>
  </si>
  <si>
    <t>DA01  DIFUSIÓN Y APOYO – RNPC</t>
  </si>
  <si>
    <t xml:space="preserve">Difundir y apoyar el cumplimiento de los derechos de los consumidores en todas las regiones del país, y brindar apoyo y asesoría a las alcaldías municipales para el cumplimiento adecuado de las funciones a ellos otorgadas por la ley 1480 de 2011 a través de la realización de actividades formativas y de cofinanciamiento y apoyo integral de iniciativas orientadas a fortalecer la protección al consumidor en diferentes zonas del país. </t>
  </si>
  <si>
    <t>Ausencia de criterios objetivos para la selección de iniciativas</t>
  </si>
  <si>
    <t>Selección de evaluadores y conformación de un comité decisorio del programa Consufondo sin el cumplimiento de perfiles idóneos.</t>
  </si>
  <si>
    <t>Falta de control y seguimiento a las actividades de evaluación y selección de iniciativas.</t>
  </si>
  <si>
    <t>Presiones externas que inciten a la ocurrencia de hechos de corrupción</t>
  </si>
  <si>
    <t xml:space="preserve">Falta de honestidad, transparencia y probidad de los servidores públicos y contratistas del GTARNPC que realizan la evaluaión y selección de iniciativas. </t>
  </si>
  <si>
    <t>Corrupción en la evaluación y selección de iniciativas presentadas al programa Fondo de Iniciativas de Protección al Consumidor (Consufondo)</t>
  </si>
  <si>
    <t>Evaluar propuestas y tomar decisiones de asiganción de recursos a iniciativas determinadas teniendo en cuenta intereses particulares, más no objetivos y transparentes (ver: Procedimiento Consufondo DA01-P03, Instructivo de Evaluación Iniciativas Consufondo DA01-I03)</t>
  </si>
  <si>
    <t>Investigaciones disciplinarias</t>
  </si>
  <si>
    <t>Pérdida de transparencia y la probidad  en la Entidad</t>
  </si>
  <si>
    <t>Detrimento del patrimonio</t>
  </si>
  <si>
    <t>Implementación de documentos para la presentación y evaluación de iniciativas:
- Guía para acceder al programa Consufondo
- Procedimiento Consufondo (DA01-P03)
- Instructivo de evaluación de iniciativas Consufondo (DA01-I03)</t>
  </si>
  <si>
    <t xml:space="preserve">Selección y conformación de los miembros del comité decisorio con el perfil idóneo (experiencia y formación); así como de la selección del equipo de evaluadores externos. </t>
  </si>
  <si>
    <t>Realizar seguimiento y revisión a las herramientas de evaluación y selección de iniciativas presentadas, acorde con lo establecido en los documentos relacionados con el programa Consufondo (Ver Procedimiento Consufondo DA01-P03, Instructivo de evaluación de iniciativas Consufondo (DA01-I03), Guía para acceder al programa Consufondo).</t>
  </si>
  <si>
    <t>Efectuar revisión de los documentos:   Procedimiento Consufondo DA01-P03, Instructivo de evaluación de iniciativas Consufondo (DA01-I03), Guía para acceder al programa Consufondo,  y en caso de requerirse, actualizarlos para el establecimiento de criterios para la selección de iniciativas, así como para la determinación de los distintos comités de evaluación y decisión.</t>
  </si>
  <si>
    <t>Coordinadora del Grupo de Trabajo de Apoyo a la Red Nacional de Protecciòn al Consumidor</t>
  </si>
  <si>
    <t>1. Número de Riesgos materializados durante el periodo monitoreado.
2. Conclusiones relacionadas con la eficacia de las opciones de manejo aplicadas para tratar el riesgo.
3. Quejas, reclamos o sugerencias de los participantes de iniciativas</t>
  </si>
  <si>
    <t>DA02 ATENCIÓN CONSUMIDOR -RNPC</t>
  </si>
  <si>
    <t>Brindar información, orientación y atención a los usuarios en temas relacionados con los servicios y funciones de la Red Nacional de Protección al Consumidor con el propósito de difundir y apoyar el cumplimiento de los derechos de los consumidores en todas las regiones del país, además, de recibir y dar traslado a la autoridad competente de todas las reclamaciones administrativas que en materia de protección al consumidor se presenten. A través de de los proyectos Ruta del Consumidor –RC-, Casas del Consumidor –CC- en sus componentes de atención y orientación a los usuarios.</t>
  </si>
  <si>
    <t>Falta de honestidad, transparencia y probidad de los servidores públicos y contratistas del GTARNPC.</t>
  </si>
  <si>
    <t>Ausencia de control y seguimiento a las actividades que adelantan los servidores públicos o contratistas del GTARNPC.</t>
  </si>
  <si>
    <t>Desmotivación y falta de sentido de pertenencia de los servidores públicos o contratistas del GTARNPC.</t>
  </si>
  <si>
    <t>Falta de formación de los servidores públicos o contratistas responsables de las actividades de brindar información, orientación y atención al consumidor en temas preventivos de corrupción.</t>
  </si>
  <si>
    <t>Corrupción durante la prestación del servicio de brindar información, orientación y atención al consumidor.</t>
  </si>
  <si>
    <t>El servidor público o contratista del GTARNPC incurre en el delito de concusión (exige o hace pagar a una persona una contribución) durante la prestación del servicio de brindar información, orientación y atención al consumidor (ver: DA02-P01).</t>
  </si>
  <si>
    <t>Quejas y reclamos de los consumidores</t>
  </si>
  <si>
    <t>Implementación del plan de formación interna del GTARNPC (ver: DA01-I06)</t>
  </si>
  <si>
    <t>Implementación de la documentación RNPC relacionada con el proceso de Atención Consumidor  RNPC (ver: DA02 P01_Procedimiento Atención Consumidor)</t>
  </si>
  <si>
    <t>1. Número de Riesgos materializados durante el periodo monitoreado.
2. Conclusiones relacionadas con la eficacia de las opciones de manejo aplicadas para tratar el riesgo.
3. Quejas, reclamos o sugerencias.
4. Mesas de trabajo internas del GTARNPC</t>
  </si>
  <si>
    <t>Realizar acompañamiento y monitoreo sistemático del proceso operativo y estratégico con base en los índices previamente establecidos, de manera que se permita medir los resultados de los procesos institucionales.</t>
  </si>
  <si>
    <t>Decisiones ajustadas a intereses particulares</t>
  </si>
  <si>
    <t>Corrupción al públicar información sesgada</t>
  </si>
  <si>
    <t xml:space="preserve">Generar información errada, incompleta, manipulada </t>
  </si>
  <si>
    <t>Seguimiento a través del sistema de trámites de los perfiles  transversales y específicos.</t>
  </si>
  <si>
    <t xml:space="preserve">Establecer reuniones para identificar los aplicativos de cada área y solventar su implementación.
</t>
  </si>
  <si>
    <t>Solicitar implementación reportes de las actividades operativas.</t>
  </si>
  <si>
    <t>Enviar a través de correo institucional informes del seguimiento al sistema de trámites de cada área  con el fin de reducir la discrecionalidad de los servidores publicos.</t>
  </si>
  <si>
    <t>Realizar 10 socializaciones sobre el sistema de trámites a los funcionarios de una determinada área o a los funcionarios y contratistas que reciben correspondencia, con el fin de reducir la asimetria de la informacion y la discrecionalidad de los servidores publicos.</t>
  </si>
  <si>
    <t xml:space="preserve">Diseñar una cartilla con los tips más sencillos para conocer el sistema de trámites.
</t>
  </si>
  <si>
    <t>Listas de asistencia</t>
  </si>
  <si>
    <t>Formatos SOGER</t>
  </si>
  <si>
    <t>Correos Electrónicos</t>
  </si>
  <si>
    <t>Una cartilla</t>
  </si>
  <si>
    <t>1. Número de Riesgos materializados durante el periodo monitoreado.
2. Conclusiones relacionadas con la eficacia de las opciones de manejo aplicadas para tratar el riesgo.
3.Herramienta de Seguimiento (Sistema de Información:  SIPI, Sistema de Tramites y Modulo de Numeración de Sistema de Tramites)</t>
  </si>
  <si>
    <t xml:space="preserve">Servir de apoyo y soporte técnico a las dependencias y a la Oficina de Planeación proporcionando métodos de análisis, estudios y trabajos económicos para el desarrollo de sus funciones, de acuerdo con los objetivos institucionales y estratégicos. </t>
  </si>
  <si>
    <t>Falta de Planeación y de coherencia en la ejecución de los planes que realiza la entidad</t>
  </si>
  <si>
    <t>Ausencia Cultura de Buen Gobierno</t>
  </si>
  <si>
    <t>Por deficiencias en la información que nos suministran las fuentes externas</t>
  </si>
  <si>
    <t xml:space="preserve">Corrupción al elaborar estudios con enfoques sesgados </t>
  </si>
  <si>
    <t xml:space="preserve">beneficiar o perjudicar a terceros </t>
  </si>
  <si>
    <t>Seguimiento al plan de acción ligado al proceso.</t>
  </si>
  <si>
    <t>Aplicación de filtros de revisión: revisión de la pertinencia del estudio y revisión y aprobación final del mismo por parte del coordinador (aplicación procedimiento)</t>
  </si>
  <si>
    <t xml:space="preserve">Realizar un taller  en el mes de febrero de 2019,  dirigido a los funcionarios y contratistas adscritos al Grupo de Trabajo de Estudios Económicos con el objeto de socializar el nuevo código de integridad de la Superintendencia de Industria y Comercio, a través del cual la  entidad ha demarcado los principios y los valores éticos que orientan el comportamiento de los servidores dentro y fuera de la entidad.
</t>
  </si>
  <si>
    <t>Desarrollar una estrategia de sensibilización al interior del GEE denominada "Microcápsula anticorrupción", con el objeto de sensibilizar los principios y valores de la SIC, recalcando en el equipo de trabajo la importancia de seguir los lineamientos anticorrupción.</t>
  </si>
  <si>
    <t>Estrategia (Material -Microcápsula anticorrupción)</t>
  </si>
  <si>
    <t>Coordinador de Estudios económicos</t>
  </si>
  <si>
    <t>Realizar el proceso contractual de los bienes, obras y servicios que requiere la Superintendencia de Industria y Comercio en cumplimiento de la normatividad contractual legal vigente.</t>
  </si>
  <si>
    <t>Deficiencias en las verificaciones  de los requisitos establecidos para cada modalidad de contrataciòn.</t>
  </si>
  <si>
    <t>Falta de reglas claras para la adquisición</t>
  </si>
  <si>
    <t>Estudios previos deficientes o manipulados para beneficiar a un proponente en particular</t>
  </si>
  <si>
    <t>Investigaciones disciplinarias, administrativas y penales.</t>
  </si>
  <si>
    <t>Inadecuada selecciòn del contratista</t>
  </si>
  <si>
    <t>Realización de los Comités de contratación  donde este recomienda, la publicación y la adjudicación de los procesos de contratación</t>
  </si>
  <si>
    <t>Verificaciòn de los documentos y requisitos establecidos en las diferentes modalidades de contrataciòn ( listado de verificación documentos, formatos de estudios previos según la modalidad de contratación ).</t>
  </si>
  <si>
    <t>Revisar la estructura y contenido del proceso contractual a través de roles establecidos en el comité estructurador
(Los tres controles estan orientados a la etapa recontractual, no dan cobertura a la etapa de ejcucución)</t>
  </si>
  <si>
    <t>Taller  sobre elaboración de estudios previos con los enlaces de las areas solicitantes.</t>
  </si>
  <si>
    <t xml:space="preserve">Solicitar a la Secretaria General, capacitación en temas de corrupción. </t>
  </si>
  <si>
    <t>Comunicación de solicitud</t>
  </si>
  <si>
    <t xml:space="preserve">Director Administrativo </t>
  </si>
  <si>
    <t>1. Número de Riesgos materializados durante el periodo monitoreado.
2. Conclusiones relacionadas con la eficacia de las opciones de manejo aplicadas para tratar el riesgo.
3. Auditorías internas y externas (Informes de auditorías)</t>
  </si>
  <si>
    <t xml:space="preserve"> Administrar, controlar, preservar y llevar el registro de los bienes de propiedad de la Superintendencia de Industria y Comercio, con el fin de salvaguardar y dar cuenta de los recursos públicos, ejerciendo el control físico directo sobre los bienes  y su registro en el aplicativo establecido para este. </t>
  </si>
  <si>
    <t>Falta de control al poder (de quien toma decisiones)</t>
  </si>
  <si>
    <t>Discrecionalidad de los servidores públicos (falta de ética y valores)</t>
  </si>
  <si>
    <t>Ausencia cultura de buen gobierno</t>
  </si>
  <si>
    <t>Falta de control del manejo de los inventarios  de la entidad</t>
  </si>
  <si>
    <t>Utilizar indebidamente o hurtar bienes de la entidad.</t>
  </si>
  <si>
    <t>Corrupción por perdida uso o apropiación indebida de  bienes.</t>
  </si>
  <si>
    <t>Direccionamiento o ajuste de los estudios previos y demás documentos de las etapas de planeación y selección del proceso de
contratación, para favorecer a un tercero, omitiendo el cumplimiento del principio de selección objetiva (E. Precontractual).</t>
  </si>
  <si>
    <t>Corrupción en las disposiciones establecidas en los pliegos de condiciones y en las evaluaciones de las ofertas que permitan direccionar los procesos hacia un grupo en particular.</t>
  </si>
  <si>
    <t>Pérdida de transparencia y la probidad en la Entidad</t>
  </si>
  <si>
    <t>Pérdida de credibilidad y de confianza en la Entidad</t>
  </si>
  <si>
    <t xml:space="preserve">Pérdida de bienes </t>
  </si>
  <si>
    <t xml:space="preserve">Registro de bienes en el aplicativo de inventarios de la entidad conformando el Boletín Mensual.                                                                     (Ingresos, asignaciones, traslado, reintegro y bajas - Activos Fijos.                                                                  Entradas y Salidas - Bienes de Consumo) </t>
  </si>
  <si>
    <t>Sesiones de Comité de Bajas cada que se requiera</t>
  </si>
  <si>
    <t xml:space="preserve">Realizar una (1) campaña semestral en la Intrasic y/o por correo electronico de Tip´s, sobre los lineamientos actualizados en el procedimiento GA02-P01, a los servidores y contratistas de la entidad . </t>
  </si>
  <si>
    <t>Material de la campaña realizada y captura de imagen de la publicación</t>
  </si>
  <si>
    <t>Realizar una (1) capacitación de los lineamientos contenidos en la nueva versión del procedimiento GA02-P01 a los servidores que apoyan el proceso.</t>
  </si>
  <si>
    <t>Material de la capacitación y planilla de asistencia.</t>
  </si>
  <si>
    <t xml:space="preserve">1. Número de Riesgos materializados durante el periodo monitoreado.
2. Conclusiones relacionadas con la eficacia de las opciones de manejo aplicadas para tratar el riesgo.
3. Herramienta de seguimiento ( Software de inventarios - Comprobantes de movimientos de bienes.) </t>
  </si>
  <si>
    <t>Mantener adecuadamente los recursos físicos de la Superintendencia de Industria y Comercio mediante la ejecución de plan de acción y plan anual de adquisiciones.</t>
  </si>
  <si>
    <t>Discrecionalidad de los servidores publicos (falta de ética y valores)</t>
  </si>
  <si>
    <t>Asimetrias de la información</t>
  </si>
  <si>
    <t>Ausencia de cultura del buen gobierno</t>
  </si>
  <si>
    <t xml:space="preserve">Corrupción por amiguismo, clientelismo y preferencias al seleccionar el proveedor o beneficiario de  servicios. </t>
  </si>
  <si>
    <t xml:space="preserve"> Beneficio para algunos usuarios frente al servicio que se debe brindar a toda la entidad</t>
  </si>
  <si>
    <t>Pérdida de trasnparencia y la probidad en la Entidad</t>
  </si>
  <si>
    <t>Seguimiento de la gestión de cada servidor involucrado en el proceso, a tráves del Comité de Gestión</t>
  </si>
  <si>
    <t>Realizar una (1) campaña en la Intrasic y/o por correo electronico de Tip´s  sobre los lineamientos establecidos en el procedimiento actualizado GA03-P01, a los servidores y contratistas de la entidad.</t>
  </si>
  <si>
    <t>Realizar una (1) capacitación de los lineamientos contenidos en la nueva versión del procedimiento GA03-P01 a los servidores y contratistas del proceso.</t>
  </si>
  <si>
    <t>Material de la capacitación y planilla de de asistencia</t>
  </si>
  <si>
    <t>1. Número de Riesgos materializados durante el periodo monitoreado.
2. Conclusiones relacionadas con la eficacia de las opciones de manejo aplicadas para tratar el riesgo.
3. Herramienta de seguimiento (Quejas allegadas a la entidad por parte de proveedores que particián en los procesos contractuales o personas natuales.)</t>
  </si>
  <si>
    <t xml:space="preserve">Gestionar el manejo de la documentación producida y recibida por la Superintendencia de Industria y Comercio, como soporte y apoyo a las funciones administrativas y misionales,  mediante su planificación, organización y disposición, teniendo en cuenta la normatividad legal vigente en la materia. </t>
  </si>
  <si>
    <t xml:space="preserve">Alta rotación del personal </t>
  </si>
  <si>
    <t>Corrupción al registrar la información en el sistema al radicar, al organizar y encasillar  los documentos de entrada, salida y traslado; al almacenar documentos, clasificarlos, ordenarlos y al prestar expedientes.</t>
  </si>
  <si>
    <t xml:space="preserve">Uso indebido de la información para un beneficio particular </t>
  </si>
  <si>
    <t>Perdida de transparencia y la probidad en la entidad</t>
  </si>
  <si>
    <t>Perdida de credibilidad y de confianza en la entidad</t>
  </si>
  <si>
    <t>Investigaciones disciplinarias o penales</t>
  </si>
  <si>
    <t>Seguimiento al registro de radicación, verificación de la foliación correcta de la documentación que se radica, corrección de imágenes y préstamo de expedientes a usuarios internos, a través del sistema de trámites.</t>
  </si>
  <si>
    <t>Aplicación del formato de solicitud de préstamo de expedientes por usuarios externos GD01-F03</t>
  </si>
  <si>
    <t>Capacitación permanente al personal que apoya el proceso sobre los procesos de las áreas misionales.</t>
  </si>
  <si>
    <t>Realizar tres (3) campañas en la Intrasic y/o por correo electrónico de Tip´s sobre los lineamientos establecidos en los procedimientos e instructivos del proceso GD01, a los servidores y contratistas de la entidad .</t>
  </si>
  <si>
    <t xml:space="preserve">Realizar una (1) capacitación lineamientos establecidos en los procedimientos e instructivos del proceso GD01, a los servidores que apoyan el proceso </t>
  </si>
  <si>
    <t>Material de la capacitación y planillas de asistencia</t>
  </si>
  <si>
    <t>1. Número de Riesgos materializados durante el periodo monitoreado.
2. Conclusiones relacionadas con la eficacia de las opciones de manejo aplicadas para tratar el riesgo.
3. Herramienta de seguimiento (Herramienta de seguimiento - Quejas allegadas a la entidad por parte de usuarios, personas naturales o jurídicas que tengan trámites en proceso en la entidad)</t>
  </si>
  <si>
    <t>Registrar, publicar y divulgar las operaciones financieras que afectan la situación patrimonial de la Superintendencia de Industria y Comercio, tanto en sus resultados como en su composición, de acuerdo con las políticas, principios, metodologías, procedimientos y demás disposiciones legales vigentes.</t>
  </si>
  <si>
    <t>Desconocimiento por parte del funcionario designado</t>
  </si>
  <si>
    <t>Presiones por parte de los beneficiarios del pago</t>
  </si>
  <si>
    <t>Alto volúmen de trámites</t>
  </si>
  <si>
    <t>Operaciones o trámites manuales</t>
  </si>
  <si>
    <t>Autorizar desembolsos errados o sin el cumplimiento pleno de los requisitos de ley.</t>
  </si>
  <si>
    <t>Corrupción al trasgredir el cumplimiento de requisitos para pago y/o el orden establecido para el mismo.</t>
  </si>
  <si>
    <t xml:space="preserve">Investigaciones disciplinarias
</t>
  </si>
  <si>
    <t>Sanciones por parte de los entes de control a la entidad</t>
  </si>
  <si>
    <t>Imcumplimiento en metas institucionales</t>
  </si>
  <si>
    <t xml:space="preserve">Pérdida de documentos, demora en la respuesta a consultas </t>
  </si>
  <si>
    <t>Aplicación del Sistema de trámites (radicación)</t>
  </si>
  <si>
    <t>Aplicación del Sistema Derecho al Turno</t>
  </si>
  <si>
    <t>Aplicación del SIIF para garantizar el cumplimiento de toda la cadena presupuestal</t>
  </si>
  <si>
    <t>Culminación del Desarrollo y puesta en marcha del módulo de pagos, acorde con las actividades previstas  en el Plan de acción  de la Dirección Financiera 2019.</t>
  </si>
  <si>
    <t>Módulo recibido - Acta</t>
  </si>
  <si>
    <t xml:space="preserve">1. Número de Riesgos materializados durante el periodo monitoreado.
2. Conclusiones relacionadas con la eficacia de las opciones de manejo aplicadas para tratar el riesgo.
3. Herramienta de Seguimiento (Reportes Sistema de Derecho al Turno).
4. Informe de Auditoria Interna y Externa (CGR)
5. Producto Plan de Acción: MODULO DE PAGOS EN PRODUCCION, MODULO EN FUNCIONAMIENTO
</t>
  </si>
  <si>
    <t xml:space="preserve">
Registrar, administrar y controlar la ejecución de las apropiaciones presupuestales asignadas a la SIC, de acuerdo con las políticas, princpios, metodologías y demás disposiciones de ley.</t>
  </si>
  <si>
    <t>Asimetrías entre la programación presupuestal (PAA) y la afectación prelimianr y definitiva del presupuesto (CDPs y RPs)</t>
  </si>
  <si>
    <t>Limitaciones de conocimiento por parte de los actores principales en la afectación de los Planes Anuales de Adquisiciones</t>
  </si>
  <si>
    <t>Alto volúmen de trámites y solicitudes</t>
  </si>
  <si>
    <t>Corrupción al afectar las apropiaciones presupuestales con cargo a actividades inexistentes o no programadas por la entidad.</t>
  </si>
  <si>
    <t>Expedir CDP, y consecuentemente registros presupuestales no programados, hechos cumplidos o inexistentes</t>
  </si>
  <si>
    <t>Afectación presupuestal inexacta, indebida y/o inapropiada</t>
  </si>
  <si>
    <t>Segregar las actividades de programación, ejecución y seguimiento  presupuestal (control sobre afectación del PAA, solicitud y expedición de CDP y RP)</t>
  </si>
  <si>
    <t>Registrar en el SIIF todas las operaciones de la cadena presupuestal</t>
  </si>
  <si>
    <t>Revisar, ajustar y aplicar el formato del PAA al nuevo CCP.</t>
  </si>
  <si>
    <t>Revisar y ajustar el procedimiento GF-02 CCP.</t>
  </si>
  <si>
    <t>Formato aprobado</t>
  </si>
  <si>
    <t>Procedimiento aprobado en el SIGI</t>
  </si>
  <si>
    <t>DirectorFinanciero</t>
  </si>
  <si>
    <t>1. Número de Riesgos materializados durante el periodo monitoreado.
2. Conclusiones relacionadas con la eficacia de las opciones de manejo aplicadas para tratar el riesgo.
Herramienta de Seguimiento (- Informes de ejecución presupuestal (Página Web SIC, Secretaría General, Áreas)
- Reporte de ejecución presupuestal SIIF, CEN de CDP, Compromisos y/o Obligaciones de SIIF)
4. Informe de Auditoria Interna y Externa (CGR)</t>
  </si>
  <si>
    <t xml:space="preserve">
Ejecutar las operaciones financieras de carácter pecuniario de la SIC, tanto del presupuesto de gastos como de ingresos, de acuerdo con las políticas, principios, metodologías, procedimientos y demás disposiciones legales vigentes.</t>
  </si>
  <si>
    <t xml:space="preserve">Concentración de tareas en uno o varios funcionarios </t>
  </si>
  <si>
    <t>Trámites manuales y gran número de operaciones</t>
  </si>
  <si>
    <t>Corrupción al manipular datos o informacion sensible.</t>
  </si>
  <si>
    <t>Alterar el orden, el monto y/o el destinatario del pago o del ingreso.</t>
  </si>
  <si>
    <t xml:space="preserve">Pagos inexactos, indebidios o inapropiados </t>
  </si>
  <si>
    <t>Investigaciones disciplinarias y/o fiscales a funcionarios y a la entidad</t>
  </si>
  <si>
    <t>Pérdida de transparencia y la probidad en la Entidad.</t>
  </si>
  <si>
    <t>Radicación de las solicitudes de pago en el Sistema de trámites (radicación)</t>
  </si>
  <si>
    <t xml:space="preserve">Registro del proceso de pago en el Sistema de Derecho al Turno </t>
  </si>
  <si>
    <t xml:space="preserve">Adelantar la cobranza persuasiva y coactiva de las obligaciones pecuniarias con mérito ejecutivo a favor de la Superintendencia, originadas en la imposición de multas o de costas decretadas en despachos judiciales, al amparo de la regulación prevista en el Estatuto Tributario, el Código de procedimiento administrativo y de lo Contencioso administrativo y del Código de Procedimiento Civil, por remisión de aquellos. </t>
  </si>
  <si>
    <t>Debilidad en los controles e indicadores sobre el nivel de atención a cada proceso y el resultado de las actuaciones</t>
  </si>
  <si>
    <t>Ausencia o debilidad en la revisión de las evidencias que deben acompañar las actuaciones de cierre.</t>
  </si>
  <si>
    <t>Corrupción por pérdida de fuerza ejecutoria del título para cobro o incobrabilidad de la cuenta ante insolvencia o iliquidez del deudor presentada en el tiempo de desatención del proceso.</t>
  </si>
  <si>
    <t>Pérdida de fuerza ejecutoria del título para cobro o incobrabilidad de la cuenta ante insolvencia o iliquidez del deudor presentada en el tiempo de desatención del proceso.</t>
  </si>
  <si>
    <t xml:space="preserve">Pérdida económica por pérdida de cartera. </t>
  </si>
  <si>
    <t xml:space="preserve">
Investigaciones disciplinarias.</t>
  </si>
  <si>
    <t>Pérdida de imagen y credibilidad ante la fragilidad de la Entidad en la protección de sus activos e información de contenido económico.</t>
  </si>
  <si>
    <t>Uso permanente del indicador IRAC (Indicador de Rotación de Atencion de Expedientes en Cobro Coactivo), por parte de cada uno de los abogados del grupo sobre los expedientes asignados por reparto, en forma general o individual. Con el objeto de adelantar las actuaciones pertinentes en cada proceso o actualizar el registro histórico.</t>
  </si>
  <si>
    <t>Revisión de evidencias y pantallazos de estados de cuenta  para todo caso de cierre de procesos.</t>
  </si>
  <si>
    <t>Crear un sistema de alarmas por correo electrónico, con el cual, el abogado pueda establecer que procesos asignados en reparto están cerca de la pérdida de fuerza ejecutoria.</t>
  </si>
  <si>
    <t xml:space="preserve">Realizar Capacitaciones cada vez que sea asignado un funcionario o contratista al GTCC en todo lo referente a la pérdida de fuerza ejecutoria, así como de  los mecanismos que existen en el sistema para  evitar su ocurrencia. </t>
  </si>
  <si>
    <t>Sistema de alarmas.</t>
  </si>
  <si>
    <t>Coordinador Grupo de Trabajo Cobro Coactivo</t>
  </si>
  <si>
    <t xml:space="preserve">1. Número de Riesgos materializados durante el periodo monitoreado.
2. Conclusiones relacionadas con la eficacia de las opciones de manejo aplicadas para tratar el riesgo.
3. Aplicativo de cobro coactivo/ reporte / ocurrencia de pérdidas de fuerza ejecutoria a cargo.
</t>
  </si>
  <si>
    <t>Proteger los intereses de la entidad adelantando las acciones de coordinación, gestión y atención de los diferentes asuntos y procesos que se tramitan ante las diferentes entidades de la rama judicial.</t>
  </si>
  <si>
    <t>Falta de ética y valores del servidor</t>
  </si>
  <si>
    <t>Falta de control al poder de quien revisa (coordinador)</t>
  </si>
  <si>
    <t>Omisión por parte del coordinador al controlar la gestión</t>
  </si>
  <si>
    <t xml:space="preserve">Corrupción por no gestionar de manera adecuada los procesos judiciales, las acciones constitucionales y las conciliaciones extrajudiciales notificadas a la Entidad. </t>
  </si>
  <si>
    <t>Permitir que los procesos judiciales, las acciones constitucionales o las conciliaciones extrajudiciales no sean gestionadas con los criterios de calidad y oportunidad debidos.</t>
  </si>
  <si>
    <t xml:space="preserve">Pérdida de credibilidad y de confianza en la Entidad. </t>
  </si>
  <si>
    <t>Controlar y revisar las bases de datos de todos los proyectos (tutelas, demandas y vencimientos)</t>
  </si>
  <si>
    <t xml:space="preserve">Controlar la presentación oportuna y con la debida calidad de las fichas de conciliacion para el analisis del Comité de Conciliacion y Defensa Judicial de la Entidad. </t>
  </si>
  <si>
    <t>Socialización Trimestral del Codigo de Integridad a los funcionarios y contratistas vinculados al proceso en los comites de Gestión.</t>
  </si>
  <si>
    <t xml:space="preserve">Jefe Oficina Asesora Juridica </t>
  </si>
  <si>
    <t xml:space="preserve">Realizar actividades de control y vigilancia para verificar el cumplimiento de las normas que regulan las cámaras de comercio y a los comerciantes para que ejerzan el comercio estando inscritos en el registro mercantil. a través de las denuncias que presentan los usuarios, las investigaciones que se adelantan de oficio, y el análisis y evaluación de la información que reportan los entes camerales o que se recopilan en visitas administrativas. </t>
  </si>
  <si>
    <t>Interacción frecuente con distintos grupos de interés (agreamiaciones, asociaciones, comerciantes, etc)</t>
  </si>
  <si>
    <t>Corrupción por decisiones que favorecen a ciertas partes</t>
  </si>
  <si>
    <t>Tomar u omitir decisiones a favor de un interes particular</t>
  </si>
  <si>
    <t>Pérdida de imagen y credibilidad</t>
  </si>
  <si>
    <t xml:space="preserve">Revision de las decisiones por parte de la Coordinadora </t>
  </si>
  <si>
    <t>Revision de las decisiones por parte de la Dirección</t>
  </si>
  <si>
    <t>Realizar una actividad con toda la dirección donde se reciba una charla sobre temas relacionados a la prevención de la corrupción  en las entidades.</t>
  </si>
  <si>
    <t>Solicutd enviada</t>
  </si>
  <si>
    <t>Cordinadora Grupo de Vigilancia y control a las camaras de comercio y a los comerciantes  / Directora Cámaras de Comercio</t>
  </si>
  <si>
    <t xml:space="preserve">Decidir los recursos de apelación, queja y revocatoria directa interpuestos contra los actos administrativos expedidos por las Cámaras de Comercio atender la iniciativa de solicitud de creación de las mismas y atender las reformas de sus estatutos </t>
  </si>
  <si>
    <t>Interacción frecuente con distintos grupos de interés (agreamiaciones, asociaciones, etc)</t>
  </si>
  <si>
    <t>Investigaciones diciplinarias</t>
  </si>
  <si>
    <t>Sanciones diciplinarias</t>
  </si>
  <si>
    <t>Informe de revisión y seguimiento a las herramientas de evaluación de iniciativas</t>
  </si>
  <si>
    <t>Documentos actualizados: Guía para acceder al programa Consufondo y/o, Instructivo de evaluación de iniciativas Consufondo DA01-I03 y/o  Procedimiento Consufondo DA01-P03.</t>
  </si>
  <si>
    <t xml:space="preserve">Dar continuidad a las actividades de Control  Preventivo (sensibilizaciones y/o mensajes formativos) en temas anticorrupción (Ley 1474 de 2011 y Código de Ética y buen gobierno) dirigida a los servidores públicos o contratistas del GTARNPC relacionados con el proceso de Atención Consumidor. </t>
  </si>
  <si>
    <t>Implementación del Plan de Contingencia en caso de detección de un hecho de concusión en el GTARNPC.</t>
  </si>
  <si>
    <t>Informes de revisión PQR en el Sistema de Trámites de la SIC, listado asistencia actividades sensibilización, correo divulgación mensajes informativos</t>
  </si>
  <si>
    <t>Listado asistencia actividades sensibilización, diseño mensajes informativos, correos divulgación</t>
  </si>
  <si>
    <t>Coordinar y participar en la redacción de los proyectos de actos administrativos de carácter general en materias relacionadas con las competencias asignadas a la SIC (resoluciones, circulares, etc), así como hacer seguimiento a las iniciativas normativas de las entidades del Gobierno Nacional que tengan incidencia en las funciones de la Entidad, para su posterior intervención en defensa de los intereses y salvaguarda de las competencias a esta asignadas. Hacer seguimiento de las iniciativas legislativas presentadas ante el Congreso de la República que puedan tender incidencia en las funciones asignadas a la Entidad para su posterior, intervención y  actualización en la página web.</t>
  </si>
  <si>
    <t>Falta de control por parte de quien coordina el proceso</t>
  </si>
  <si>
    <t>Corrupción al no presentar o presentar observaciones a los Proyectos de Ley, orientadas a obtener un beneficio privado o ajeno a los de la Entidad</t>
  </si>
  <si>
    <t>Permitir que un Proyecto de Ley quede sancionado de manera que se busque  un beneficio privado o ajeno a los de la Entidad</t>
  </si>
  <si>
    <t>Sobrecostos por reproceso, duplicidad o inactividad y detrimento del patrimonio, y afectación de la operación de las áreas misionales</t>
  </si>
  <si>
    <t xml:space="preserve">Revisar y reportar el estado de los Proyectos de Ley </t>
  </si>
  <si>
    <t>Entregar informes mensuales y al finalizar el periodo legislativo para su análisis y toma de decisiones ante la alta dirección</t>
  </si>
  <si>
    <t>Seguimiento a la actividad crítica por medio de los formatos establecidos en el SIGI por el Grupo para el Seguimiento Legislativo.</t>
  </si>
  <si>
    <t>Concientizar a los Funcionarios y Contratistas del Grupo mediante socializaciones la actualización para el año 2019 del Código de Integridad de la Entidad.</t>
  </si>
  <si>
    <t>Formatos diligenciados.</t>
  </si>
  <si>
    <t>Listado de asistencia.</t>
  </si>
  <si>
    <t xml:space="preserve">Realización de Comités mensuales de Seguimiento Legislativo
</t>
  </si>
  <si>
    <t>Acta de Asistencia/Informe mensual.</t>
  </si>
  <si>
    <t>Coordinadora del Grupo de Regulación</t>
  </si>
  <si>
    <t>1. Número de Riesgos materializados durante el periodo monitoreado.
2. Conclusiones relacionadas con la eficacia de las opciones de manejo aplicadas para tratar el riesgo.
 3.Herramienta de Seguimiento (Sistema de trámites y mecanismos de control de términos)</t>
  </si>
  <si>
    <t>1. Número de Riesgos materializados durante el periodo monitoreado.
2. Conclusiones relacionadas con la eficacia de las opciones de manejo aplicadas para tratar el riesgo.
 3.Herramienta de Seguimiento (Acta del comité de Gestión)</t>
  </si>
  <si>
    <t>GJ06 NOTIFICACIONES</t>
  </si>
  <si>
    <t>Llevar a cabo la numeración, notificación y ejecutoria de los actos preferidos por la entidad para que se surtan los efectos previstos en la ley, garantizando el derecho de defensa de los usuarios a través de las funciones disciplinarias, administrativas y jurisdiccionales.</t>
  </si>
  <si>
    <t>Desmotivación por parte de los servidores publicos o contratistas de la entidad debido a factores internos o externos</t>
  </si>
  <si>
    <t>Alto volumen de trámites que administra la SIC</t>
  </si>
  <si>
    <t>Corrupción durante la gestión de la notificación y/o ejecutoria de un acto administrativo en particular</t>
  </si>
  <si>
    <t xml:space="preserve">
Dilatar los procesos de notificación y ejecutoria de actos administrativos para facilitar caducidades y pérdidas de fuerza ejecutoria, que beneficien a terceros investigados o cohecho</t>
  </si>
  <si>
    <t>Pérdida de confianza en los servidores publicos o contratistas de la Entidad de cara al usuario externo</t>
  </si>
  <si>
    <t>Pérdida de transparencia y  probidad de la Entidad.</t>
  </si>
  <si>
    <t>Investigaciones disciplinarias, administrativas y penales</t>
  </si>
  <si>
    <t>Demandas o tutelas en contra de la Entidad</t>
  </si>
  <si>
    <t>Revisión de las alertas de sanciones pendientes por notificar o ejecutoriar través de los módulos correspondientes</t>
  </si>
  <si>
    <t>Restringir la asignación de roles y permisos en el sistema de tramites, y en los módulos de notificaciones y ejecutorias</t>
  </si>
  <si>
    <t>Detectivo</t>
  </si>
  <si>
    <t>Designar a un funcionario o contratista encargado de revisar diariamente el estado de notificacion y ejecutoria de los actos administrativos sancionatorios.</t>
  </si>
  <si>
    <t>Realizar 2 capacitaciones del Código de Integridad y Transparencia a los servidores públicos y contratistas del Grupo de Trabajo de Notificaciones y Certificaciones.</t>
  </si>
  <si>
    <t xml:space="preserve">Poner en funcionamiento el Módulo de Gestión de Conocimiento. </t>
  </si>
  <si>
    <t>Informe final de desarrollo de labores asignadas del contratista o funcionario.</t>
  </si>
  <si>
    <t>Listados de asistencia.</t>
  </si>
  <si>
    <t>Reportes generados por el sistema</t>
  </si>
  <si>
    <t>Coordinador Grupo de Trabajo de Notificaciones y Certificaciones</t>
  </si>
  <si>
    <t>1. Número de Riesgos materializados durante el periodo monitoreado.
2. Conclusiones relacionadas con la eficacia de las opciones de manejo aplicadas para tratar el riesgo.
3.Herramienta de seguimiento. (Plan de acción del área)</t>
  </si>
  <si>
    <t xml:space="preserve">Proveer la infraestructura tecnológica requerida por los diferentes procesos de la SIC, para el cumplimiento de las funciones asignadas mediante la adquisición de equipos tecnológicos los cuales son gestionados para cada área. </t>
  </si>
  <si>
    <t>Discrecionalidad de los servidores públicos.</t>
  </si>
  <si>
    <t>Ausencia de cultura de buen gobierno.</t>
  </si>
  <si>
    <t>Falta de ética profesional por parte de servidores públicos.</t>
  </si>
  <si>
    <t>Corrupción por uso de recursos tecnológicos para beneficio propio</t>
  </si>
  <si>
    <t>Los recursos tecnológicos son usados para fines personales o particulares, diferentes a los encomendados por la Entidad.</t>
  </si>
  <si>
    <t>Detrimento patrimonial por pérdida del recurso tecnológico.</t>
  </si>
  <si>
    <t>Pérdida de credibilidad de la Entidad.</t>
  </si>
  <si>
    <t>Entrega de los recursos tecnológicos por parte del almacén de la Entidad.</t>
  </si>
  <si>
    <t>Entrega de paz y salvo a los colaboradores al retirarse de la Entidad.</t>
  </si>
  <si>
    <t>Control por parte de la empresa de Vigilancia de las instalaciones de la Entidad para el retiro de recursos tecnológicos.</t>
  </si>
  <si>
    <t>Solicitar publicación en la Intrasic en relación con el uso del formato de entrega de equipos a los colaboradores de la SIC.</t>
  </si>
  <si>
    <t>Solicitar envío de correo masivo relacionado con la política de uso aceptable de activos, que hace parte del documento de Políticas del Sistema de Gestión de la Seguridad de la Información.</t>
  </si>
  <si>
    <t>Solicitar la elaboración de un boletín de seguridad de la información en relación con el uso adecuado de los recursos tecnológicos.</t>
  </si>
  <si>
    <t>Solicitar la actualización de fondo de pantalla de los equipos de la SIC, con una pieza gráfica relacionada el uso adecuado de los recursos tecnológicos.</t>
  </si>
  <si>
    <t>Solicitud envío correo masivo</t>
  </si>
  <si>
    <t>Solicitud elaboración boletín de seguridad de la información</t>
  </si>
  <si>
    <t>Solicitud actualización fondo de pantalla</t>
  </si>
  <si>
    <t>Solicitud publicación</t>
  </si>
  <si>
    <t>Jefe Oficina de Tecnología e Informática</t>
  </si>
  <si>
    <t>1. Número de Riesgos materializados durante el periodo monitoreado.
2. Conclusiones relacionadas con la eficacia de las opciones de manejo aplicadas para tratar el riesgo.
3. Auditoria, monitoreo o investigación disciplinaria</t>
  </si>
  <si>
    <t>Lograr la implementación integral de proyectos informáticos para la SIC y Mantener los sistemas de información en producción acordes con las necesidades de la SIC.</t>
  </si>
  <si>
    <t>Motivación personal por parte de los servidores para obtener algún beneficio</t>
  </si>
  <si>
    <t>Falta de conocimiento en el manejo de las herramientas informáticas</t>
  </si>
  <si>
    <t xml:space="preserve"> Utilización de usuarios que ya no tienen vinculo contractual con la entidad. </t>
  </si>
  <si>
    <t>Sistemas de información susceptibles de manipulación o adulteración</t>
  </si>
  <si>
    <t xml:space="preserve">Corrupción por manipular sistemas de información con el fin de beneficiar a un particular. </t>
  </si>
  <si>
    <t>Modificar información que beneficie a un tercero</t>
  </si>
  <si>
    <t>Pérdidas económicas  por multas a la Entidad</t>
  </si>
  <si>
    <t>Realización de auditorías en los aplicativos (trazabilidad de las acciones en cada sistema)</t>
  </si>
  <si>
    <t xml:space="preserve">Asignación de roles con niveles de autorización para el manejo de la información </t>
  </si>
  <si>
    <t>Automatización del proceso de notificación a  la OTI (mesa de servicios) de la vigencia de los contratos por prestación servicios profesionales.</t>
  </si>
  <si>
    <t>Documentar el servicio de notificación de Directorio Activo implementado en el último semestre de 2018.</t>
  </si>
  <si>
    <t xml:space="preserve">Sensibilizar semestralmente al personal del los grupos de trabajo del proceso GS03 Adminsitración Sistemas de Información y Proyectos Informáticos, en temas de seguridad de la información, teniendo en cuenta el documento SC05-I01 POLÍTICAS DEL SISTEMA DE GESTIÓN DE SEGURIDAD DE LA INFORMACIÓN - SGSI, establecido en el subproceso Gestión de la Seguridad de la Información del Sistema Integral de Gestión. </t>
  </si>
  <si>
    <t>Lista de asistencia</t>
  </si>
  <si>
    <t xml:space="preserve">Socializar durante el primer trimestre el Acuerdo de Seguridad y Privacidad de la Información tanto para servidores públicos como para contratistas de la SIC, con el fin de crear conciencia sobre el cumplimiento del mismo. </t>
  </si>
  <si>
    <t>Publicación del manual actualizado en el SIGI</t>
  </si>
  <si>
    <t>Documento servicio de notificación de directorio activo</t>
  </si>
  <si>
    <t>1. Número de Riesgos materializados durante el periodo monitoreado.
2. Conclusiones relacionadas con la eficacia de las opciones de manejo aplicadas para tratar el riesgo.
3. Auditorías: se cuenta con un sistema de datos que permite identificar la alteración de información desde los sistemas. Este esquema indica el usuario, la fecha de la modificación y que datos alteró en la base de información</t>
  </si>
  <si>
    <t xml:space="preserve">Gestionar la vinculación y desarrollo del Talento Humano, que responda a las necesidades y expectativas de la entidad y de los usuarios internos y externos. </t>
  </si>
  <si>
    <t>Falta de integridad moral y etica del servidor.</t>
  </si>
  <si>
    <t>Falta de controles para que el documento se pueda alterar facilmente.</t>
  </si>
  <si>
    <t xml:space="preserve">Cuando se expide las certificaciones al funcionario y/o exfuncionarios, por ser un documento en PDF, estos pueden alterar el contenido de la certificación entregada por parte del Grupo de trabajo de Talento humano </t>
  </si>
  <si>
    <t>Investigaciones disciplinarias, penales y administrativas para el funcionario</t>
  </si>
  <si>
    <t>Herramienta  que genere  un código de verificación en las certificaciones.</t>
  </si>
  <si>
    <t>Registro de certificaciones que profiere automaticamente el sistema.</t>
  </si>
  <si>
    <t>Alarma a través de un correo electrónico que  informe al Grupo de Talento Humano el nombre del servidor y la fecha en que se expidió automaticamente su certificación y código de verificación</t>
  </si>
  <si>
    <t>Control de las certificaciones expedidas en el sistema de trámites (No. de radicado)</t>
  </si>
  <si>
    <t>Documentar a través de un instructivo los lineamientos generales para la generaión y verificación  de certificaciones laborales y certificaciones de ingreso y retención.</t>
  </si>
  <si>
    <t>Instructivo con los lineamientos.</t>
  </si>
  <si>
    <t xml:space="preserve">Coordinador Grupo de Administración de Personal </t>
  </si>
  <si>
    <t>1. Número de Riesgos materializados durante el periodo monitoreado.
2. Conclusiones relacionadas con la eficacia de las opciones de manejo aplicadas para tratar el riesgo.
3.Solicitud de Información, queja o reclamo de un tercero, al respecto de las certificaciones</t>
  </si>
  <si>
    <t>Tramitar quejas disciplinarias aplicando la ley disciplinaria con el fin de garantizar el logro de los fines estatales, para lo cual el Coordinador del Grupo de Control  Disciplinario Interno es el competente para conocer y fallar en primera instancia los procesos disciplinarios que se adelanten en el Grupo.</t>
  </si>
  <si>
    <t>Amiguismo o clientelismo</t>
  </si>
  <si>
    <t>Terceros con intereses en los resultados de las sanciones disciplinarias</t>
  </si>
  <si>
    <t>Corrupción por no abrir una investigación, o una vez abierta la invesigación, no imponer sanción de acuerdo con la falta.</t>
  </si>
  <si>
    <t>Tomar la decision de no iniciar el proceso disciplinario cuando lo amérita.
No imponer la sanción acorde con la falta disciplinaria.</t>
  </si>
  <si>
    <t>Quejas y reclamos de los clientes (internos y/o externos</t>
  </si>
  <si>
    <t>Sanciones Legales.</t>
  </si>
  <si>
    <t>Motivación establecida en el auto de archivo o inhibitorío o fallo absolutorío</t>
  </si>
  <si>
    <t>Aplicación del proceso establecido en el codígo disciplinarion único</t>
  </si>
  <si>
    <t>Llevar acabo la revision de actos admnistrativos emitidos a efectos de constatar que estos cuenten con los fundamentos normativos deacuerdo a la establecido en la ley 734 de 2002</t>
  </si>
  <si>
    <t xml:space="preserve">Públicar informativos o tips (faltas disciplinarias en que se incurre y formas de prevencion)según la ley 734 de 2002 y sus respectivas modificaciones,  uno (1) cada dos (2)  meses y divulgarlo por la Intrasic. </t>
  </si>
  <si>
    <t>Aplicar (1) test virtual para funcionarios (deberes, obligaciones y faltas) y Entregar  informe de resultados del test  a la Oficina Asesora de Planeación.</t>
  </si>
  <si>
    <t>Actualizar el procedimiento GT03-P01 de Procesos Disciplinarios de acuerdo a la Ley 734 de 2002 y/o las normas que la sustituya o modifique.</t>
  </si>
  <si>
    <t>Hacer un informe estadístico anual sobre las quejas presentadas en contra del Grupo de Control Disciplinario por conductas relacionadas con el riesgo de corrupcion, documento que deberá ser socializado y estudiado en el comité de gestión del Grupo para la toma de decisiones sobre el tema.  "Medir y evaluar la disminución de las actuaciones de corrupción que se puedan estar presentando."</t>
  </si>
  <si>
    <t>Informativos o tips publicados en la Intrasic.</t>
  </si>
  <si>
    <t>Informe Test virutal</t>
  </si>
  <si>
    <t>Procedimiento GT03-P01 actualizado</t>
  </si>
  <si>
    <t>Informe estadistico</t>
  </si>
  <si>
    <t>Secretaria General</t>
  </si>
  <si>
    <t>1. Número de Riesgos materializados durante el periodo monitoreado.
2. Conclusiones relacionadas con la eficacia de las opciones de manejo aplicadas para tratar el riesgo.
3. Plan de Acción Grupo de Trabajo de Control Disciplinario Interno</t>
  </si>
  <si>
    <t xml:space="preserve">Identificar, investigar y sancionar la infracción a las normas legales vigentes en materia de protección al consumidor y/o a las órdenes y/o instrucciones impartidas por esta Superintendencia en facultades administrativas. </t>
  </si>
  <si>
    <t>Falta de ética profesional</t>
  </si>
  <si>
    <t>Tomar decisiones no ajustadas a derecho y/o que no correspondan a los hechos probados</t>
  </si>
  <si>
    <t>Revisión de la decision proyectada por parte de un revisor designado.</t>
  </si>
  <si>
    <t>Revisión previa a la firma de la decision por parte de la directora.</t>
  </si>
  <si>
    <t>Elaborar un documento que contenga las directrices a tener en cuenta en los actos administrativos.</t>
  </si>
  <si>
    <t>Realizar dos socializaciones con el personal de la dirección del documento de directrices elaborado (primer y segundo semestre)</t>
  </si>
  <si>
    <t>Documento con las directrices a tener en cuenta en los actos administrativos</t>
  </si>
  <si>
    <t>Directora</t>
  </si>
  <si>
    <t>1. Número de Riesgos materializados durante el periodo monitoreado.
2. Conclusiones relacionadas con la eficacia de las opciones de manejo aplicadas para tratar el riesgo.
3.Herramienta de seguimiento: quejas allegadas a la entidad por parte de proveedores que particián en los procesos contractuales o personas natuales.</t>
  </si>
  <si>
    <t>Ejercer las funciones de inspección, vigilancia y control respecto de las normas de Protección de Usuarios de los Servicios de Comunicaciones y/o Postales</t>
  </si>
  <si>
    <t>Asimetría de la información</t>
  </si>
  <si>
    <t>Alto volumen de tramites</t>
  </si>
  <si>
    <t xml:space="preserve">Corrupción por exceder las facultades legales en los fallos. </t>
  </si>
  <si>
    <t>Tomar decisiones no ajustadas a derecho</t>
  </si>
  <si>
    <t xml:space="preserve">Pérdida en la oportunidad de imposición de multas </t>
  </si>
  <si>
    <t>Revisión a la decisión tomada previo a la firma por parte de las personas designadas para esta función.</t>
  </si>
  <si>
    <t>Los recursos legales y/o facultativos que proceden contra los actos administrativos, así como los Medios de Control previstos en la Ley 1437 de 2011 (Código de Procedimiento Administrativo y de lo Contencioso Administrativo).</t>
  </si>
  <si>
    <t>Cláusulas en los contratos de los contratistas que definen obligaciones anticorrupción.</t>
  </si>
  <si>
    <t>Implementar estrategias de sensibilización para la recordación de aspectos reelevantes del Código de Integridad de la Entidad.</t>
  </si>
  <si>
    <t xml:space="preserve">Realizar comités jurídicos para la actualización de normatividad, unificación de criterios y adopción de posiciones institucionales.  </t>
  </si>
  <si>
    <t>Estrategias de sensibilización</t>
  </si>
  <si>
    <t>Director</t>
  </si>
  <si>
    <t>1. Número de Riesgos materializados durante el periodo monitoreado.
2. Conclusiones relacionadas con la eficacia de las opciones de manejo aplicadas para tratar el riesgo.
3. Producto No Conforme.</t>
  </si>
  <si>
    <t>Realizar actividades de control y vigilancia para verificar el cumplimiento de las normas de promoción de la competencia.</t>
  </si>
  <si>
    <t>Impacto de las decisiones que toma la entidad</t>
  </si>
  <si>
    <t>Corrupción por decisiones ajustadas a intereses particulares</t>
  </si>
  <si>
    <t>Tomar decisiones ajustadas a los intereses particulares</t>
  </si>
  <si>
    <t>Revisiones parciales de los avances de los estudios juridico-económico y de los proyectos de decisión</t>
  </si>
  <si>
    <t>Socializar trimestralmente en el comité de gestón  de los Grupos de Integraciones Empresariales y Abogacia de la Competencia el mapa de riesgos de corrupción del procediemiento PC01.</t>
  </si>
  <si>
    <t>Verificar semestralmente el cumplimiento de los  tiempos de respuesta de los tràmites de Abogacía de la competencia e Integraciones empresariales.</t>
  </si>
  <si>
    <t>Socializar semestralmente en la dependencia y/o área los procedimientos "Conceptos Abogacía de la Competencia" - código: PC01-P03  e "Integraciones Empresariales" -código PC01-P01</t>
  </si>
  <si>
    <t>Superintendente Delegado para la Protección de la Competencia</t>
  </si>
  <si>
    <t xml:space="preserve">Identificar, investigar y sancionar las conductas que obstruyen o restringen la libertad económica y monitorear el cumplimiento de los acuerdos pactados que garantizan la libre competencia. Identificar, investigar y sancionar las conductas de competencia desleal facultades administrativas previstas en las disposiciones legales sobre la materia. </t>
  </si>
  <si>
    <t>Monto de las sanciones que puedan ser impuestas a los investigados</t>
  </si>
  <si>
    <t>Interacción frecuente con distintos grupos de interés (agremiaciones, asociaciones, etc)</t>
  </si>
  <si>
    <t>Relaciones que tengan los servidores públicos con los investigados</t>
  </si>
  <si>
    <t>Tomar decisiones fundadas exclusivamente en intereses particulares</t>
  </si>
  <si>
    <t xml:space="preserve">Perdida de credibilidad y confianza en la Entidad </t>
  </si>
  <si>
    <t>Investigaciones disciplinarias, penales y fiscales</t>
  </si>
  <si>
    <t xml:space="preserve">Perdida de la percepción transparencia de la entidad </t>
  </si>
  <si>
    <t>Revisión del contenido de los actos administrativos por parte del Coordinador, del Delegado y del Despacho del Superintendente de Industria y Comercio</t>
  </si>
  <si>
    <t xml:space="preserve">Socializar trimestralmente en el comité de gestón  de los Grupos Prácticas Restrictivas de la Competencia, Protección y Promoción de la Competencia y Élite contra Colusiones el mapa de riesgos de corrupción del proceso PC02-C01 TRÁMITES ADMINISTRATIVOS - LIBRE COMPETENCIA  </t>
  </si>
  <si>
    <t>Socializar semestralmente en la dependencia y/o área el procedimiento PC02-P01 PRÁCTICAS RESTRICTIVAS DE LA COMPETENCIA Y COMPETENCIA DESLEAL ADMINISTRATIVA</t>
  </si>
  <si>
    <t>Atender todas las solicitudes, denuncias y quejas en materia de protección de datos personales y adelantar las investigaciones necesarias por las posibles violaciones a las normas de protección de datos personales.</t>
  </si>
  <si>
    <t>Concentración de poder en la toma de decisiones</t>
  </si>
  <si>
    <t>Falta de principios éticos y valores de los servidores públicos</t>
  </si>
  <si>
    <t>Corrupción por cohecho o concusión; tráfico de influencias</t>
  </si>
  <si>
    <t>En cualquier actividad se soborne o presione al servidor público para obtener un fallo amañado</t>
  </si>
  <si>
    <t xml:space="preserve">Pérdida de transparencia y la probidad  en la Entidad.
</t>
  </si>
  <si>
    <t>Desconcentración de las funciones (dos cordinaciones)</t>
  </si>
  <si>
    <t>Realización de informes para reportar a superiores jerarquicos y seguimiento a cronogramas</t>
  </si>
  <si>
    <t>Concertación de acuerdos de gestión (directores y delegados)</t>
  </si>
  <si>
    <t xml:space="preserve">
Elaborar un informe mensual con relación a los indicadores de gestión actuales y entregarlo a los coordinadores de cada grupo para que éste sea socializado a los integrantes de estos
</t>
  </si>
  <si>
    <t>Elaborar un informe mensual del plan de acción evidenciando el porcentaje de cumplimiento en ese periodo de tiempo.</t>
  </si>
  <si>
    <t>Llevar a cabo comités de gestión mensuales, dejando como evidencia el acta de este.</t>
  </si>
  <si>
    <t>Realizar una charla sobre corrupción</t>
  </si>
  <si>
    <t>Realizar un documento del acuerdo de gestión entre el Delegado de Protección de Datos Personales y el Director de Investigaciones de Protección de datos personales, cuya verificación de cumplimiento se realizará anualmente.</t>
  </si>
  <si>
    <t>Informe mensual de indicadores de gestión</t>
  </si>
  <si>
    <t>Informe mensual de plan de acción</t>
  </si>
  <si>
    <t>Realizar los comités jurídicos programados y realizar un acta de cada uno de ellos</t>
  </si>
  <si>
    <t>Documento de acuerdo de gestión.</t>
  </si>
  <si>
    <t>Actas de Comités.</t>
  </si>
  <si>
    <t>Director de investigación de protección de datos personales</t>
  </si>
  <si>
    <t xml:space="preserve">1. Número de Riesgos materializados durante el periodo monitoreado.
2. Conclusiones relacionadas con la eficacia de las opciones de manejo aplicadas para tratar el riesgo.
3. Herramienta para seguimiento:Tramites que se resuelven en el tiempo pactado, de acuerdo a los procedimientos PD01-P01 y PD01-P02 </t>
  </si>
  <si>
    <t>Decidir sobre las solicitudes de registro o depósito de un signo distintivo.</t>
  </si>
  <si>
    <t>Desmotivación de funcionarios (ética y valores)</t>
  </si>
  <si>
    <t>Alta rotación de personal (Contratista)</t>
  </si>
  <si>
    <t>Conocimientos limitados de los servidores que intervienen en el trámite</t>
  </si>
  <si>
    <t>Intereses particulares en un trámite</t>
  </si>
  <si>
    <t>Clientelismo, amiguismo</t>
  </si>
  <si>
    <t xml:space="preserve">Corrupción al tomar decisiones amañadas para beneficiar a un tercero o dilatar el trámite </t>
  </si>
  <si>
    <t xml:space="preserve">Beneficiar a un tercero </t>
  </si>
  <si>
    <t>Requerimientos de los Entes de Control (Procuraduría, Defensoría, Contraloría)</t>
  </si>
  <si>
    <t>Sistema de seguimiento y control de los trámites  pendientes SIPI-Tableau(observar la trazabilidad de un trámite)</t>
  </si>
  <si>
    <t>Los recursos de ley y las eventuales acciones legales</t>
  </si>
  <si>
    <t>Sensibilizar a quienes ejercen las funciones por contrato  con el Código de Integridad de la Superintendencia de Industria y Comercio</t>
  </si>
  <si>
    <t>Adelantar los trámites necesarios para la contratación de un profesional especializado en inteligencia de negocios para el desarrollo e implementación de tableros de control de asignación de trámites y tiempos internos de respuesta en cada etapa.</t>
  </si>
  <si>
    <t xml:space="preserve">Realizar una capacitación a los nuevos contratistas en el procedimiento y en el correcto manejo del SIPI.
</t>
  </si>
  <si>
    <t>Contrato del profesional</t>
  </si>
  <si>
    <t xml:space="preserve"> Lista de asistencia y presentación</t>
  </si>
  <si>
    <t>Memorando solicitando la capacitación</t>
  </si>
  <si>
    <t xml:space="preserve">Solicitar apoyo al Grupo de Desarrollo de Talento Humano de la Secretaria General una capacitación dirigida a todos los colaboradores de la Dirección en los temas de Código Disciplinario ünico y Código de Integridad.
</t>
  </si>
  <si>
    <t>Director de Signos Distintivos</t>
  </si>
  <si>
    <t>1. Número de Riesgos materializados durante el periodo monitoreado.
2. Conclusiones relacionadas con la eficacia de las opciones de manejo aplicadas para tratar el riesgo.
3. Herramienta de Seguimiento (Fallo del grupo de Control Disciplinario Interno sobre sanción a un colaborador del área por una conducta asociada a corrupción)</t>
  </si>
  <si>
    <t xml:space="preserve">Recibir, tramitar y decidir sobre los derechos de solicitudes de nuevas creaciones de conformidad con lo dispuesto en la Decisión 486 de 2000 de la Comunidad Andina y las normas complementarias, con el fin otorgar patente o registro al usuario interesado.  </t>
  </si>
  <si>
    <t xml:space="preserve">Inconformidad salarial de los funcionarios </t>
  </si>
  <si>
    <t>Manejo de influencias por parte de funcionarios o contratistas</t>
  </si>
  <si>
    <t xml:space="preserve">Conflicto de interes de los funcionarios públicos para llevar asuntos a su cargo. </t>
  </si>
  <si>
    <t xml:space="preserve">Corrupción al tramitar una solicitud o decidir un derecho de Propiedad Industrial de Nuevas Creaciones.                                                </t>
  </si>
  <si>
    <t xml:space="preserve">Dar trámite o decidir un derecho de Propiedad Industrial de Nuevas Creaciones, contraviniendo las normas legales vigentes, para obtener un beneficio privado.                                                                                           </t>
  </si>
  <si>
    <t>Afectar el cumplimiento de la misión de la Entidad y del Sector</t>
  </si>
  <si>
    <t xml:space="preserve">Generar pérdida de confianza de la Entidad y de la Dirección, afectando su reputación </t>
  </si>
  <si>
    <t>Generar pérdida de recursos económicos, por disminución del número de solicitudes de patente que ingresan.</t>
  </si>
  <si>
    <t xml:space="preserve">Dar lugar al detrimento de los recursos públicos </t>
  </si>
  <si>
    <t>Generar intervención de los organos de control</t>
  </si>
  <si>
    <t>Dar lugar a procesos sancionatorios, disciplinarios, fiscales y/o penales</t>
  </si>
  <si>
    <t xml:space="preserve">Afectar la imagen nacional </t>
  </si>
  <si>
    <t>Solicitar a cada servidor público que manifieste si presenta conflicto de intereses con el trámite asignado</t>
  </si>
  <si>
    <t xml:space="preserve">Atender  las citas de solicitantes con la presencia de al menos dos funcionarios </t>
  </si>
  <si>
    <t>Realizar revisión cruzada de los actos administrativos proyectados por los servidores públicos de la Dirección de Nuevas Creaciones.</t>
  </si>
  <si>
    <t>Diseñar e implementar un registro de seguimiento de casos en los que se declare conflicto de interes, que incluya al menos el nombre del funcionario, la causal de conflicto y las acciones a seguir.</t>
  </si>
  <si>
    <t xml:space="preserve">Incluir en el instructivo PI02-I06 "Examen de forma y fondo de solicitudes de patente de invención y modelos de utilidad", como verificación previa al examen de fondo, la declaración de cualquier presunto conflicto de interes por parte del examinador. </t>
  </si>
  <si>
    <t>Incluir dentro del formulario de control de calidad de los examenes de patentabilidad, la declaración del examinador, de no incurrir en conflicto de interes.</t>
  </si>
  <si>
    <t>Socialización de temas relacionados con riesgos de corrupción con el personal de la Dirección de Nuevas Creaciones,  una vez al año para el grupo en general y cada vez que ingrese personal nuevo.</t>
  </si>
  <si>
    <t>Una socialización, listas  de asistencia y presentaciones</t>
  </si>
  <si>
    <t>Registro de seguimiento de casos</t>
  </si>
  <si>
    <t>Instructivo PI02-I06 actualizado</t>
  </si>
  <si>
    <t>Formulario de control</t>
  </si>
  <si>
    <t>Director de nuevas creaciones</t>
  </si>
  <si>
    <t xml:space="preserve">1. Número de Riesgos materializados durante el periodo monitoreado.
2. Conclusiones relacionadas con la eficacia de las opciones de manejo aplicadas para tratar el riesgo.
3. Herramienta de seguimiento (Quejas y reclamos asociadas con la Dirección de Nuevas Creaciones)
4.  Herramienta de seguimiento (Investigaciones disciplinarias )
5. Auditoria 
(Auditorias por parte de Entes Regulatorios) </t>
  </si>
  <si>
    <t>Corrupción  al utilizar la información confidencial a la que se tiene acceso.</t>
  </si>
  <si>
    <t xml:space="preserve">Usar indebidamente la información confidencial a la que se tiene acceso para beneficio privado. </t>
  </si>
  <si>
    <t>Generar pérdida de información de la Entidad</t>
  </si>
  <si>
    <t>Asignar usuario y contraseña, a los funcionarios y contratistas, para poder ingresar a los sistemas de información, que estén activos unicamente mientras se ejerza la funcion pública dentro de la Dirección de Nuevas Creaciones.</t>
  </si>
  <si>
    <t xml:space="preserve">Firmar claúsulas de confidencialidad </t>
  </si>
  <si>
    <t>Realizar socialización del Acuerdo de Seguridad y Privacidad de la información</t>
  </si>
  <si>
    <t>Listas  de asistencia y presentación</t>
  </si>
  <si>
    <t>Adelantar actividades de suministro de información que permitan el estudio de la actividad innovadora en un sector específico, tomando  como base la información técnica contenida en los documentos de patentes.</t>
  </si>
  <si>
    <t>Infraestructura física no adecuada para la atención de usuarios</t>
  </si>
  <si>
    <t>Amiguismo y clientelismo (derecho al turno)</t>
  </si>
  <si>
    <t>Corrupción al cobrar la realización de  trámites propios del proceso para lucro personal. Incluye el uso de las bases de datos de la SIC (concusión)</t>
  </si>
  <si>
    <t>En la utilizacion de recursos e información de la entidad para beneficio propio.</t>
  </si>
  <si>
    <t>Atender las consultas de los usuarios dentro del  área de trabajo del Grupo</t>
  </si>
  <si>
    <t xml:space="preserve">Realizar los servicios de búsqueda de información de acuerdo a la fecha de radicación respetando el derecho al turno </t>
  </si>
  <si>
    <t>Documentar el control relacionado con "Atender las consultas de los usuarios dentro del  área de trabajo del Grupo" definiendo los responsables de la ejecución del control.</t>
  </si>
  <si>
    <t>Elaborar un informe de derecho al turno y socializarlo a los miembros del grupo de trabajo, en el cual se muestre si cada servidor público y/o contratista atendió durange el año 2018, las solicitudes en el orden en que le fueron asignadas (sin tener en cuenta las asignaciones de los otros funcionarios), con el fin de fortalecer el control relacionado con atender los servicios de búsqueda de información de acuerdo a la fecha de radicación respetando el derecho al turno. (Informe vigencia 2018)</t>
  </si>
  <si>
    <t>Control documentado en algún procedimiento, instructivo o caracterización</t>
  </si>
  <si>
    <t>Informe de derecho al turno</t>
  </si>
  <si>
    <t>Coordinador Grupo</t>
  </si>
  <si>
    <t>1. Número de Riesgos materializados durante el periodo monitoreado.
2. Conclusiones relacionadas con la eficacia de las opciones de manejo aplicadas para tratar el riesgo.
3. Queja de un ciudadano</t>
  </si>
  <si>
    <t>Adelantar las investigaciones administrativas por el presunto incumplimiento de las normas de metrología legal, control de precios, hidrocarburos y lo dispuesto en reglamentos técnicos, en los términos establecidos.</t>
  </si>
  <si>
    <t>Filtración de información por cualquier medio</t>
  </si>
  <si>
    <t>Pérdida de credibilidad y de confianza en la entidad</t>
  </si>
  <si>
    <t>Investigaciones disciplinarias y penales (cambio)</t>
  </si>
  <si>
    <t>Pérdida de transparencia y  probidad de la entidad</t>
  </si>
  <si>
    <t>Corrupción por Soborno (Cohecho).</t>
  </si>
  <si>
    <t>Soborno en todas las etapas del proceso sancionatorio</t>
  </si>
  <si>
    <t xml:space="preserve">Seguimiento de todas las actividades en reuniones mensuales del comité de gestión </t>
  </si>
  <si>
    <t>Seguimiento de las actiividades jurídicas</t>
  </si>
  <si>
    <t>Seguimiento de actividades a través de comités con coordinadores</t>
  </si>
  <si>
    <t xml:space="preserve">Revisores jurídicos </t>
  </si>
  <si>
    <t>Realizar cuadros de control donde se identifican los expedientes y los responsables del trámite, para realizar una asignación mensual a diferentes abogados en las diversas etapas</t>
  </si>
  <si>
    <t>Realizar comunicación interna de las instrucciones sobre advertencias y prohibiciones de comportamientos y conductas que deben acatar durante las actuaciones administrativas, los cuales deben ser firmados por cada miembro del grupo jurídico</t>
  </si>
  <si>
    <t>Cuadro de asignación de repartos mensual</t>
  </si>
  <si>
    <t>Entregable de la comunicación interna y la comunicación interna de instrucciones sobre advertencias y prohibiciones de comportamientos y conductas que deben acatar durante las actuaciones administrativas</t>
  </si>
  <si>
    <t>1. Número de Riesgos materializados durante el periodo monitoreado.
2. Conclusiones relacionadas con la eficacia de las opciones de manejo aplicadas para tratar el riesgo.
3. Producto No Conforme</t>
  </si>
  <si>
    <t xml:space="preserve">Recaudar información mediante inspección directa, requerimientos, toma de muestras, reportes de ensayos, tendientes a establecer el cumplimiento de los requisitos previstos en la reglamentación técnica, metrológica, de hidrocarburos y de precios de Colombia, para contar con elementos probatorios y así adelantar las actuaciones a que hubiere lugar, dentro de los periodos establecidos por la entidad. De igual manera, contar con herramientas metodológicas y técnicas para el efectivo desarrollo de las funciones de control y vigilancia de Reglamentos Técnicos, Metrología Legal, Hidrocarburos y Precios. </t>
  </si>
  <si>
    <t>Amiguismos o clientelismo</t>
  </si>
  <si>
    <t>Gestión documental deficiente</t>
  </si>
  <si>
    <t>Herramientas informáticas poco confiables y oportunas</t>
  </si>
  <si>
    <t>Soborno en la etapa de recolección de evidencias para la verificación de cumplimiento de normas</t>
  </si>
  <si>
    <t>investigaciones disciplinarias y penales</t>
  </si>
  <si>
    <t>Reproceso y sobrecostos</t>
  </si>
  <si>
    <t>Duplicidad o inactividad</t>
  </si>
  <si>
    <t>Seguimiento de actividades propias del proceso a través de comités de gestión.</t>
  </si>
  <si>
    <t>Procedimiento de VUCE (Se prohíbe que el revisor atiende llamadas de vuce y se canaliza a través de funcionarios y contratistas específicos y se eliminan los nombres de los revisores de las licencias).</t>
  </si>
  <si>
    <t>Procedimiento actuaciones preliminares para el control y la vigilancia de reglamentos técnicos, metrología legal e hidrocarburos.</t>
  </si>
  <si>
    <t>Seguimiento de actividades propias del proceso  a través de comités con coordinadores.</t>
  </si>
  <si>
    <t>Seguimiento de actividades propias del proceso  a través de comités de  los grupos de trabajo</t>
  </si>
  <si>
    <t>Seguimiento de actividades propias del proceso  a través de comités técnicos extraordinarios.</t>
  </si>
  <si>
    <t>Auditorias de seguimiento VUCE</t>
  </si>
  <si>
    <t>Realizar comunicación interna de las instrucciones sobre advertencias y prohibiciones de comportamientos y conductas que deben acatar durante las actuaciones administrativas, los cuales deben ser firmados por cada miembro de los grupos de reglamentos técnicos y metrología legal.</t>
  </si>
  <si>
    <t xml:space="preserve">
Registrar el ingreso de personal ajeno al almacén
</t>
  </si>
  <si>
    <t>Documentar a través de un word el registro del material probatorio recaudado en la inspección, para el control durante su digitalización.</t>
  </si>
  <si>
    <t>Comunicación interna de instrucciones sobre advertencias y prohibiciones de comportamientos</t>
  </si>
  <si>
    <t xml:space="preserve">
Registro de ingreso y salida del personal al almacén mensualmente
</t>
  </si>
  <si>
    <t xml:space="preserve">Word del registro del material probatorio recaudado en la inspección  durante su digitalización, con una frecuencia de mes vencido.
</t>
  </si>
  <si>
    <t>1. Número de Riesgos materializados durante el periodo monitoreado.
2. Conclusiones relacionadas con la eficacia de las opciones de manejo aplicadas para tratar el riesgo.
3. Producto No Conforme
4. Herramienta de seguimiento (Cuadros de control de visitas)</t>
  </si>
  <si>
    <t>RT03 CALIBRACIÓN DE MASA Y VOLUMEN</t>
  </si>
  <si>
    <t>Calibrar los instrumentos en las magnitudes masa (pesas y balanzas) y volumen, a través de la aplicación de los procedimientos operativos, demostrando la competencia técnica de cada uno de los funcionarios.</t>
  </si>
  <si>
    <t>Herramientas informáticas poco confiable y oportunas.</t>
  </si>
  <si>
    <t xml:space="preserve">Discrecionalidad de los servidores públicos  </t>
  </si>
  <si>
    <t>Corrupción Por Soborno (Cohecho).</t>
  </si>
  <si>
    <t>Por agilización de trámites o alteración de resultados</t>
  </si>
  <si>
    <t>Reprocesos y sobrecostos</t>
  </si>
  <si>
    <t>Auditoria interna bajo la norma ISO/IEC 17025/2005</t>
  </si>
  <si>
    <t>Comités de gestión</t>
  </si>
  <si>
    <t xml:space="preserve">
Implementar el aplicativo SIC CALIBRA</t>
  </si>
  <si>
    <t xml:space="preserve">
Registrar el ingreso de personal ajeno al laboratorio
</t>
  </si>
  <si>
    <t>Gestionar ante la secretaria general una persona del sistema de seguridad, que controle el ingreso y salida de personas y equipos</t>
  </si>
  <si>
    <t>Reporte del sistema de trámites por el aplicativo</t>
  </si>
  <si>
    <t>Registro de ingreso y salida de las personal mensualmente</t>
  </si>
  <si>
    <t xml:space="preserve">Registro de entrada y salida de personas y equipos, cada vez que se realice ingreso
</t>
  </si>
  <si>
    <t>1. Número de Riesgos materializados durante el periodo monitoreado.
2. Conclusiones relacionadas con la eficacia de las opciones de manejo aplicadas para tratar el riesgo.
3. Producto No Conforme
4. Herramienta de seguimiento (programa de calibración de equipos de usuarios, verificaciones)</t>
  </si>
  <si>
    <t>Establecer los procesos del SIGI y sus interrelaciones con el propósito de contribuir a la eficacia, eficiencia y efectividad institucional, por medio de la identificación y cumplimiento de requisitos de las normas de Calidad, Ambiente, Seguridad y Salud en el Trabajo para beneficio de los usuarios internos y externos de la entidad</t>
  </si>
  <si>
    <t xml:space="preserve">
Incluir  mejoras al módulo de documentos que permitan:
1.  Ajustar la estructura del Normograma  de acuerdo a las necesidades de la entidad.
2. Incluir dentro del Flujo de documentos pasos para reasignar a: 
*líder de proceso (cuando el documento es compartido) 
*Enlace  
* Revisor técnico
3. Ajustar reporte de documentos oficializados, obsoletos y anulados que me muestre lo siguiente:
Nombre del documento tipo versión fecha de vigencia y justificación de la anulación</t>
  </si>
  <si>
    <t>1. Número de Riesgos materializados durante el periodo monitoreado.
2. Conclusiones relacionadas con la eficacia de las opciones de manejo aplicadas para tratar el riesgo.
3.Quejas por parte de los usuarios-Reportes módulo de documentos ITS(Notificaciones pendientes, solicitudes rechazadas)
4. Aplicativo módulo de documentos</t>
  </si>
  <si>
    <t>Establecer e implementar mecanismos de gestión que respondan a los requerimientos medio ambientales y contribuyan a la minimización de los impactos producidos por la actividad diaria de la Entidad</t>
  </si>
  <si>
    <t xml:space="preserve">Falta de control en la entrega final de los residuos de disposición. </t>
  </si>
  <si>
    <t xml:space="preserve">No existen criterios amparados en una ley que especifique como realizar la selección de empresas para la disposición final de los residuos. </t>
  </si>
  <si>
    <t xml:space="preserve">No esta descrito en en algún documento ambiental de la Entidad como se realiza el proceso para seleccionar la empresa de reciclaje. </t>
  </si>
  <si>
    <t xml:space="preserve">Corrupción al  adelantar gestiones inadecuadas en el manejo de los residuos generados en la entidad. </t>
  </si>
  <si>
    <t xml:space="preserve">Manipular el destino final de los residuos generados en la Entidad y darle un manejo lucrativo, así como también favorecer a un grupo determinado de empresas recicladoras  para beneficio de un tercero o particular. 
</t>
  </si>
  <si>
    <t xml:space="preserve">Afectación ambiental </t>
  </si>
  <si>
    <t>Perdida de transparencia y la probidad en la entidad.</t>
  </si>
  <si>
    <t>Cumplimiento del Manual de contratación para realizar el proceso de selección de la empresa de reciclaje, en donde se exija  el cumplimiento legal.</t>
  </si>
  <si>
    <t xml:space="preserve">Criterios documentados en los planes y/o programas sobre como seleccionar la empresa de Reciclaje y los pasos en caso de contingencias ambientales cuando no haya empresa contratada para el manejo de los residuos solidos. </t>
  </si>
  <si>
    <t xml:space="preserve">Seguimiento mediante formatos de las cantidades que se generan de los residuos. </t>
  </si>
  <si>
    <t xml:space="preserve">Documentar los pasos a seguir en caso de que el proceso de selección de reciclaje se vaya desierto para que no ocurra un manejo inadecuado y/o una contingencia con los residuos y como se debe seleccionar la empresa mientras se selecciona realiza el proceso de contratación. </t>
  </si>
  <si>
    <t>Plan o programa ambiental documentado.</t>
  </si>
  <si>
    <t>Coordinador GTGDyRF</t>
  </si>
  <si>
    <t xml:space="preserve">1. Número de Riesgos materializados durante el periodo monitoreado.
2. Conclusiones relacionadas con la eficacia de las opciones de manejo aplicadas para tratar el riesgo.
3.Auditorías internas y externas. </t>
  </si>
  <si>
    <t>Definir e implementar programas de prevención y promoción de la seguridad y salud en el trabajo, en cumplimiento de la normatividad legal vigente, generando una cultura de autocuidado, en aras de evitar la ocurrencia de accidentes de trabajo y la aparición de enfermedades laborales</t>
  </si>
  <si>
    <t>Amiguismo y clientelismo</t>
  </si>
  <si>
    <t>Corrupción al omitir, modificar y/o adulterar información, evidencias o testimonios en la programación de actividades por parte de proveedores de ARL (Capacitación, Estudios, entre otras)</t>
  </si>
  <si>
    <t xml:space="preserve">Certificar actividades que no se llevaron a cabo para que sean pagas por ARL. </t>
  </si>
  <si>
    <t>Hurto de dineros públicos</t>
  </si>
  <si>
    <t>Pérdida de transparencia</t>
  </si>
  <si>
    <t>Asignación de horas y del proveedor en el plan de trabajo establecido para la vigencia del 2019</t>
  </si>
  <si>
    <t>Firma del acta de actividad y expedición de una certificación de recibido a satistacción de la actividad realizada.</t>
  </si>
  <si>
    <t>La presentacion de la factura por aprte de la ARL debera venir con el visto bueno de la profesional ejecutora de la actividad de SST y ademas debera venir con firma previa del Coordinador de Desarrollo de Talento Humano</t>
  </si>
  <si>
    <t>Toda actividad de Seguridad y Salud en el Trabajo (SST) debera ser aprobada previamente por parte del Coordinador de Desarrollo de Talento Humano de acuerdo al Plan del SG-SST anual</t>
  </si>
  <si>
    <t>Factura por parte de la ARL</t>
  </si>
  <si>
    <t>Aprobación de las actividades SST</t>
  </si>
  <si>
    <t>Coordinador de Desarrollo de Talento Humano</t>
  </si>
  <si>
    <t>1. Número de Riesgos materializados durante el periodo monitoreado.
2. Conclusiones relacionadas con la eficacia de las opciones de manejo aplicadas para tratar el riesgo.
3. Verificación de la actividad realizada 
(Informe, acta de asistencia)</t>
  </si>
  <si>
    <t>SC05 GESTIÓN DE SEGURIDAD DE LA INFORMACIÓN</t>
  </si>
  <si>
    <t xml:space="preserve">Establecer y mantener programas, controles y políticas, que tengan como finalidad conservar la confidencialidad, integridad y disponibilidad de la información. </t>
  </si>
  <si>
    <t>Falta ética profesional por parte del implementador.</t>
  </si>
  <si>
    <t>Falta de verificación de las políticas de seguridad de la información.</t>
  </si>
  <si>
    <t>Corrupción al implementar políticas de seguridad de la información en la Entidad que beneficien los intereses de un tercero.</t>
  </si>
  <si>
    <t xml:space="preserve">Implementar políticas de seguridad de la información para permitir uso malintencionado por parte del implementador o de un tercero. </t>
  </si>
  <si>
    <t>Investigaciones disciplinarias.</t>
  </si>
  <si>
    <t>Pérdida de credibilidad y  confianza en la Entidad.</t>
  </si>
  <si>
    <t>Pérdida de la confidencialidad, integridad o disponibilidad de la información.</t>
  </si>
  <si>
    <t>Aprobación de políticas, controles o lineamientos  por parte del Oficial de Seguridad de la Información y el jefe de la OTI como responsable de la seguridad de la información en la Entidad.</t>
  </si>
  <si>
    <t>Seguimiento a los contratistas y contratos relacionados con la implementación de políticas de seguridad de la información por parte de la Supervisión.</t>
  </si>
  <si>
    <t>Presentar trimestralmente al Comité Institucional de Gestión y Desempeño, las acciones de mejora y propuestas de implementación de políticas de seguridad de la información con el análisis de impacto.</t>
  </si>
  <si>
    <t>Actas de Comités Institucional de Gestión y Desempeño.</t>
  </si>
  <si>
    <t>Jefe Oficina de Tecnología e Informática / Coordinador Grupo de Trabajo de Informática Forense y Seguridad Digital.</t>
  </si>
  <si>
    <t>1. Número de Riesgos materializados durante el periodo monitoreado.
2. Conclusiones relacionadas con la eficacia de las opciones de manejo aplicadas para tratar el riesgo.
3.Quejas internas o externas.</t>
  </si>
  <si>
    <t xml:space="preserve">Evaluar y hacer seguimiento a los componentes del sistema de Control Interno, asesorando estrategicamente a la Alta Direccion en la administracion del riesgo, fomentando la cultura del Autocontrol, cumpliendo con los tiempos establecidos en la entrega de informes de la ley y auditorias al sistema </t>
  </si>
  <si>
    <t xml:space="preserve">Discrecionalidad de los auditores (en algunas auditorías) para definir el alcance de la auditoria a conveniencia o en perjuicio del auditado </t>
  </si>
  <si>
    <t>Auditores que no aplican el código de ética del auditor</t>
  </si>
  <si>
    <t>Presión de un directivo de la entidad hacia un auditor para que no registre en el informe de auditoría las fallas encontradas</t>
  </si>
  <si>
    <t xml:space="preserve">Baja visibilidad de las acciones del auditor debido a que por su experticia técnica se le asignan siempre las mismas auditorias </t>
  </si>
  <si>
    <t>Corrupción al establecer el alcance de la auditoria o al presentar la información errada en el informe final</t>
  </si>
  <si>
    <t>Definir un alcance en el plan de auditoria que limite  o extralimite el desarrollo de la auditoria, con el fin de beneficiar o perjudicar al auditado. O no presentar la información encontrada en la auditoria con el fin de beneficiar al auditado.</t>
  </si>
  <si>
    <t>Investigaciones disciplinarias, penales o fiscales. Para el director de control interno y su equipo auditor</t>
  </si>
  <si>
    <t xml:space="preserve">Planes e Informes de auditoría viciados </t>
  </si>
  <si>
    <t xml:space="preserve">Las auditorias se realizan con un equipo interdisciplinario en donde para algunas, se concertan en equipo los alcances de las mismas y en los casos de informes de Ley se revisan por varios auditores del equipo de trabajo. </t>
  </si>
  <si>
    <t>Revisión y aprobación por parte del jefe de la OCI de los planes e informes de auditoría se hará con la respetiva trazabilidad.</t>
  </si>
  <si>
    <t>Realizar capacitación a los funcionarios y contratistas que se encuentran en la Oficina de Control Interno en Temas de Corrupción y Transparencia.</t>
  </si>
  <si>
    <t>Documentar en las actas de los comites de gestión internos el alcance de las auditorias.</t>
  </si>
  <si>
    <t>Actas de Comités internos</t>
  </si>
  <si>
    <t>Jefe de Oficina de Control Interno</t>
  </si>
  <si>
    <t>1. Número de Riesgos materializados durante el periodo monitoreado.
2. Conclusiones relacionadas con la eficacia de las opciones de manejo aplicadas para tratar el riesgo
3.Herramienta de seguimiento (Los planes e informes de auditorías)</t>
  </si>
  <si>
    <t>Obligación Contractual de confidencialidad de la información incluida en los contratos de prestación de servicios</t>
  </si>
  <si>
    <t xml:space="preserve">Formular las orientaciones estratégicas y tácticas que permitan de manera coordinada, encaminar los esfuerzos individuales hacia el logro de los objetivos institucionales. </t>
  </si>
  <si>
    <t>Corrupción al aprobar información sesgada</t>
  </si>
  <si>
    <t xml:space="preserve">Generar y entregar  información errada, incompleta, manipulada </t>
  </si>
  <si>
    <t>Pérdida de transparencia y probidad  en la Entidad.</t>
  </si>
  <si>
    <t>Verificación de la información por parte de la OAP, antes de aprobar y generar documentos asociados con la programación presupuestal</t>
  </si>
  <si>
    <t>Verificación semestral</t>
  </si>
  <si>
    <t>Remitir por medio de correo electronico a todos los responsables de la planeación presupuestal las instrucciones, claras y concisas que permitan reducir la discrecionalidad de los servidores públicos en el momento de generar la información necesaria para la elaboración del anteproyecto de presupuesto de la SIC.</t>
  </si>
  <si>
    <t>Realizar el diseño de una lista de control, con los documentos mínimos necesarios para desarrollar el proceso de planeación presupuestal.</t>
  </si>
  <si>
    <t>Socializar la lista de control, con los documentos mínimos necesarios para desarrollar el proceso de planeación presupuestal, en el procedimiento DE01-P01.</t>
  </si>
  <si>
    <t>Implementar la lista de control, con los documentos mínimos necesarios para desarrollar el proceso de planeación presupuestal, en el procedimiento DE01-P01.</t>
  </si>
  <si>
    <t>Correo electrónico</t>
  </si>
  <si>
    <t>Formato control</t>
  </si>
  <si>
    <t>Formatos control</t>
  </si>
  <si>
    <t>1. Número de Riesgos materializados durante el periodo monitoreado.
2. Conclusiones relacionadas con la eficacia de las opciones de manejo aplicadas para tratar el riesgo.
3. Herramienta de seguimiento (SPI - Archivo Consolidado de PAA).</t>
  </si>
  <si>
    <t>Generación del mapa de riesgos de corrupción  consolidado para la vigencia 2019.</t>
  </si>
  <si>
    <t>Se presentan en comité  actualizados los riesgos de corrupción de todas la áreas/dependencias de la Entidad.</t>
  </si>
  <si>
    <t>Actualizar el formato GS03-F24 Manual de Usuario, un ítem dónde se defina la descripción de roles con niveles de autorización para el manejo de la información. (Soporte: Publicación del manual actualizado en el SIGI)</t>
  </si>
  <si>
    <t>Socializar el formato GS03-F24 Manual de Usuario actualizado a los colaboradores de los grupos de trabajo de la OTI.</t>
  </si>
  <si>
    <t>*Reprogramación de actividades en el plan de tratamiento del riesgo de corrupción del proceso DE01.
*Actualización de actividades en el plan de tratamiento del riesgo de corrupción del proceso GS03.
Las solicitudes de actualización fueron recibidas por medio de correo electrónico.</t>
  </si>
  <si>
    <t>Se presentan en comité los cambios realizados en las actividades de los planes de tratamiento de los procesos DE01 y GS03.</t>
  </si>
  <si>
    <t>Versión: 2</t>
  </si>
  <si>
    <t>AVANCE DE LAS ACCIONES</t>
  </si>
  <si>
    <t>La Oficina de Control Interno queda pendiente de los seguimientos que se realizarán en los siguientes cuatrimestres de 2019.</t>
  </si>
  <si>
    <t>SEGUIMIENTO OCI
SEPTIEMBRE 2019</t>
  </si>
  <si>
    <t>Los controles que se han implementado para prevenir el riesgo de corrupción en las diferentes etapas de decisión del proceso para cada uno de los trámites atendidos han sido efectivos puesto que no se materializó el riesgo de corrupción
Avance a 30 de Junio:
La actividad esta planeada para el segundo semestre por que no se reporta avance en este reporte por lo que el avance a la fecha es del 0%</t>
  </si>
  <si>
    <t>Ya se inició con el ciclo de auditoría del 2019. Cada uno de los auditores ha venido documentando los planes de auditoría y los ha pasada al Jefe de la OCI para su revisión. No en todos los comités mensuales de la oficina se han discutido estos alcances.
Se plantea reformular el control por lo anterior: El control queda planteado en la actualización del procedimiento CI01-P02 AUDITORIAS DE CONTROL INTERNO, es cual se encuentra en este momento en revisión para aprobación. En él se plantea que los planes de auditoría son revisados y aprobados por el Jefe de la Oficina de Control Interno. De igual forma, los hallazgos producto de la auditoría, son revisados conjuntamente con el Jefe de la OCI, antes de remitir el informe preliminar al proceso auditado.
Para el plan de tratamiento del riesgo, la OCI propuso las siguientes actividades:
1. Realizar capacitación a los funcionarios y contratistas que se encuentran en la Oficina de Control Interno en Temas de Corrupción y Transparencia. porcentaje de avance 50%  Debido a la reestructuración de la OCI.
2. En espera de aprobación de la actualización del procedimiento CI01-P02 AUDITORIAS DE CONTROL INTERNO.</t>
  </si>
  <si>
    <r>
      <t xml:space="preserve">En el periodo de reporte,  se realizaron los comités de contratación, verificando que se cumplieran cada uno de los requisitos para adjudicarlos, se publicaron los procesos de contratación y los contratos suscritos  en el SECOP 1 SECOP 2 y en la  página WEB de la entidad.
</t>
    </r>
    <r>
      <rPr>
        <b/>
        <sz val="14"/>
        <rFont val="Arial"/>
        <family val="2"/>
      </rPr>
      <t>Actividad 1:</t>
    </r>
    <r>
      <rPr>
        <sz val="14"/>
        <rFont val="Arial"/>
        <family val="2"/>
      </rPr>
      <t xml:space="preserve"> "Taller  sobre elaboración de estudios previos con los enlaces de las áreas solicitantes. ( registro de asistencia)"Según cronograma la fecha para esta actividad quedo establecida para  el 22 de agosto (se anexa cronograma).   50%          
</t>
    </r>
    <r>
      <rPr>
        <b/>
        <sz val="14"/>
        <rFont val="Arial"/>
        <family val="2"/>
      </rPr>
      <t>Actividad 2:</t>
    </r>
    <r>
      <rPr>
        <sz val="14"/>
        <rFont val="Arial"/>
        <family val="2"/>
      </rPr>
      <t xml:space="preserve"> "Solicitar a la Secretaria General, capacitación en temas de corrupción. (comunicación de solicitud". Se solicito mediante memorando Nº 19--106307 de fecha 10 de mayo de 2019. 100%. se anexa PDF memorando.</t>
    </r>
  </si>
  <si>
    <t>La Oficina de Control Interno pudo evidenciar avances en la implementación de las acciones propuestas. 
Estas evidencias se encuentran en: https://drive.google.com/drive/u/0/folders/1HC1A941G5DHUUPYF3-luVD3XcgxJYzqc
Se evidenció:
Tres publicaciones relacionadas con el proceso de inventarios de fechas 8/04/2019, 29/04/2019 y 23/05/2019.
Las actividades propuestas por el proceso deben estar completas al 100% para la revisión del siguiente periodo.</t>
  </si>
  <si>
    <t>La Oficina de Control Interno queda pendiente de los seguimientos que se realizarán en el ultimo cuatrimestre de 2019.
El proceso debe adelantar las acciones propuestas y completarlas al 100% , permitiendo evidenciar su cumplimiento de manera amplia.</t>
  </si>
  <si>
    <r>
      <t xml:space="preserve">A la fecha no se registra este tipo de riesgo ya que cada vez que llegan solicitudes de afectación del presupuesto, se evalúa minuciosamente antes de proceder a la expedición del CDP. La solicitud se evalúa teniendo en cuenta el Plan Anual de Adquisiciones, comparando entre ambos la línea a la cual se desea afectar, el objeto del CDP y el valor, el cual tiene que coincidir igual o en menor cuantía a la línea registrada en el PAA.
</t>
    </r>
    <r>
      <rPr>
        <b/>
        <sz val="14"/>
        <rFont val="Arial"/>
        <family val="2"/>
      </rPr>
      <t>Actividad 1:</t>
    </r>
    <r>
      <rPr>
        <sz val="14"/>
        <rFont val="Arial"/>
        <family val="2"/>
      </rPr>
      <t xml:space="preserve"> Revisar, ajustar y aplicar el formato del PAA al nuevo CCP.:  Es necesario excluir esta actividad del Monitoreo Mapa de Riesgos, toda vez que el mencionado formato pertenece a la OAP.        
</t>
    </r>
    <r>
      <rPr>
        <b/>
        <sz val="14"/>
        <rFont val="Arial"/>
        <family val="2"/>
      </rPr>
      <t xml:space="preserve">Actividad 2: </t>
    </r>
    <r>
      <rPr>
        <sz val="14"/>
        <rFont val="Arial"/>
        <family val="2"/>
      </rPr>
      <t>Revisar y ajustar el procedimiento GF02-P02 "Presupuesto de Gastos" al CCP.: A la fecha no se ha realizado ningún porcentaje de avance.</t>
    </r>
  </si>
  <si>
    <t>La Oficina de Control Interno no pudo evidenciar avances en la implementación de las acciones propuestas. 
Las actividad propuesta por el proceso debe completarse al 100% para la revisión del siguiente periodo.</t>
  </si>
  <si>
    <t>La Oficina de Control Interno pudo evidenciar avances en la implementación de las acciones propuestas. 
Estas evidencias se encuentran en: https://drive.google.com/drive/u/0/folders/1zJHj-ktz08MngAIvwPJviRg-_Q7tklu4
Se evidenció:
Acta de reunión del Comité de Gestión de fecha 9/04/2019 en la cual se relaciona la actividad de socialización del Código de Integridad. 
Las actividad propuesta por el proceso debe completarse al 100% para la revisión del siguiente periodo.</t>
  </si>
  <si>
    <t>Se socializó el Código de Ética y Buen Gobierno  a los funcionarios y contratistas del grupo durante este periodo
Se realizó los Comités mensuales de Seguimiento Legislativo.
Conforme con las actividades previstas para tratar el riesgo, se hizo sensibilización del Código de Ética y Buen Gobierno a los Funcionarios y Contratistas del Grupo (Se anexan registros de asistencia). 
El seguimiento a las actividades del Grupo de Trabajo de Regulación se ha hecho efectivamente con base en los procedimientos y formatos establecidos para esta dependencia. (Se anexan actas de comité)</t>
  </si>
  <si>
    <t>La Oficina de Control Interno no pudo evidenciar avances en la implementación de las acciones propuestas. 
La primera actividad fue verificada en el periodo anterior. Para las demás actividades, si bien se reporta avance, el proceso no presentó evidencias que lo corroboren.
Las actividades propuestas por el proceso deben completarse al 100% para la revisión del siguiente periodo.</t>
  </si>
  <si>
    <r>
      <t xml:space="preserve">La Oficina de Control Interno pudo evidenciar avances en la implementación de las acciones propuestas. 
Estas evidencias se encuentran en: https://drive.google.com/drive/u/0/folders/1y3sDPURwidbqXXtRqNfnPXNYCx1Bwpv9
Se evidenció:
</t>
    </r>
    <r>
      <rPr>
        <b/>
        <sz val="14"/>
        <rFont val="Arial"/>
        <family val="2"/>
      </rPr>
      <t>1) Actividad 1:</t>
    </r>
    <r>
      <rPr>
        <sz val="14"/>
        <rFont val="Arial"/>
        <family val="2"/>
      </rPr>
      <t xml:space="preserve"> Registro de asistencia a capacitación  de fecha 05/03/2019
</t>
    </r>
    <r>
      <rPr>
        <b/>
        <sz val="14"/>
        <rFont val="Arial"/>
        <family val="2"/>
      </rPr>
      <t>2) Actividad 2:</t>
    </r>
    <r>
      <rPr>
        <sz val="14"/>
        <rFont val="Arial"/>
        <family val="2"/>
      </rPr>
      <t xml:space="preserve"> Registro de asistencia a capacitación  de fecha 05/03/2019
</t>
    </r>
    <r>
      <rPr>
        <b/>
        <sz val="14"/>
        <rFont val="Arial"/>
        <family val="2"/>
      </rPr>
      <t>3) Actividad 3:</t>
    </r>
    <r>
      <rPr>
        <sz val="14"/>
        <rFont val="Arial"/>
        <family val="2"/>
      </rPr>
      <t xml:space="preserve"> formato de Manual de Usuario actualizado con fecha 29/04/2019
</t>
    </r>
    <r>
      <rPr>
        <b/>
        <sz val="14"/>
        <rFont val="Arial"/>
        <family val="2"/>
      </rPr>
      <t xml:space="preserve">4) Actividad 4: </t>
    </r>
    <r>
      <rPr>
        <sz val="14"/>
        <rFont val="Arial"/>
        <family val="2"/>
      </rPr>
      <t>registro de asistencia a socialización del Manual de Usuario con fechas 22/05/2019 y acta del Comité de Revisión de tareas de fecha 9/05/2019.</t>
    </r>
    <r>
      <rPr>
        <b/>
        <sz val="14"/>
        <rFont val="Arial"/>
        <family val="2"/>
      </rPr>
      <t xml:space="preserve">
5) Actividad 5: </t>
    </r>
    <r>
      <rPr>
        <sz val="14"/>
        <rFont val="Arial"/>
        <family val="2"/>
      </rPr>
      <t>Manual Técnico Activo y su documentación anexa.
El proceso culminó con todas actividades propuestas.</t>
    </r>
  </si>
  <si>
    <t>Corrupción por falsedad en documento público; Manipulación de información pública para beneficio propio (Cuando se expide las certificaciones al funcionario y/o exfuncionarios, por ser un documento en PDF, estos pueden alterar el contenido de la certificación entregada por parte del Grupo de trabajo de Talento humano )</t>
  </si>
  <si>
    <t xml:space="preserve">Teniendo en cuenta los controles establecidos para este riesgo a la fecha no se ha materializado ya que al  generarse la solicitud y expedición de un certificado en línea directamente por el servidor, el sistema genera un consecutivo con un código de seguridad que envía inmediatamente al Grupo de Administración de Personal el registro de quien hizo la solicitud en línea, la hora y fecha en que el sistema genero la certificación.
80% de avance del instructivo procedimiento solicitud certificado laborales. Este instructivo fue enviado a la OAP el día 24 de julio para su revisión.
</t>
  </si>
  <si>
    <t>La Oficina de Control Interno pudo evidenciar avances en la implementación de las acciones propuestas. 
Estas evidencias se encuentran en: https://drive.google.com/drive/u/0/folders/1wqNt3ZVpy5M539fN7dFFSD0FmE-DK_an
Se evidenció:
Instructivo para la generación del certificado laboral en línea enviado a la OAP para revisión.
El proceso culminó con todas actividades propuestas.</t>
  </si>
  <si>
    <t>La Oficina de Control Interno pudo evidenciar avances en la implementación de las acciones propuestas. 
Estas evidencias se encuentran en: 
Se evidenció:
Instructivo para la generación del certificado laboral en línea enviado a la OAP para revisión.
El proceso culminó con todas actividades propuestas.</t>
  </si>
  <si>
    <t>Corrupción por ejercer las facultades legales de forma desviada en los fallos. (Tomar decisiones no ajustadas a derecho y/o que no correspondan a los hechos probados)</t>
  </si>
  <si>
    <t>La Oficina de Control Interno pudo evidenciar avances en la implementación de las acciones propuestas. 
Estas evidencias se encuentran en: https://drive.google.com/drive/u/0/folders/1ulyi5Cw6OFUUn__cKVVsCOCu058e3ayD
Se evidenció:
1) acta de comité de Gestión de fecha 30/05/2019, de reunión en la cual se socializó el mapa de riesgos del proceso.
2) Listas de asistencia a capacitaciones con fechas 21/02/2019, 24/04/2019 y 07/06/2019, 
El proceso no reportó porcentaje de avance en la implementación.
Las actividades propuestas por el proceso deben completarse al 100% para la revisión del siguiente periodo.</t>
  </si>
  <si>
    <t>La Oficina de Control Interno pudo evidenciar avances en la implementación de las acciones propuestas. 
Estas evidencias se encuentran en: https://drive.google.com/drive/u/0/folders/1M8ralvNa-Yfae56a06qvQbLCLn78Glu4
Se evidenció:
1) Informes de indicadores de gestión correspondientes a los meses de abril, mayo y junio.
2) Informes de planes de acción correspondientes a los meses de abril, mayo y junio.
3) Actas de comités de gestión correspondientes a los meses de abril, mayo y junio.
4) Actas de comités jurídicos correspondientes a los meses de abril y mayo.
5) Lista de asistencia, charla sobre corrupción de fecha 31/05/2019
6) Copia de los acuerdos de gestión celebrados entre el Delegado de Protección de Datos Personales y el Director de Investigaciones de Protección de datos personales
Las actividades propuestas por el proceso deben completarse al 100% para la revisión del siguiente periodo.</t>
  </si>
  <si>
    <t>La Oficina de Control Interno pudo verificar en el periodo anterior, la completud en el desarrollo de las actividades 1 y 2. Para el segundo cuatrimestre el proceso no reporta avance para la tercera actividad.
Las actividades propuestas por el proceso deben completarse al 100% para la revisión del siguiente periodo</t>
  </si>
  <si>
    <t>La Oficina de Control Interno pudo verificar en el periodo anterior, la completud en el desarrollo de las actividades propuestas.</t>
  </si>
  <si>
    <t>No se ha materializado el riesgo, teniendo en cuenta que se han implementado los controles definidos, siendo estos:
El seguimiento a la gestión del proceso a través de:  comités del grupo de trabajo, comités de coordinadores y comités de gestión mensuales, controles que han demostrado ser eficaces y efectivos, esto se evidencia a través de las actas administrativas y registros de asistencia.
En conclusión se evidencia la eficacia y efectividad de los controles, por este motivo no se ha materializado el riesgo de corrupción.
1. Se cuenta con un avance del 45,45%, ya que a la fecha se cuenta con cuadros de control donde se identifican los expedientes y los responsables del trámite, de los meses de abril, mayo y junio de 2019.
2. Las instrucciones sobre advertencias y prohibiciones de comportamientos y conductas que deben acatar durante las actuaciones administrativas, los cuales deben ser firmados por cada miembro del grupo jurídico, se evidencia un avance del 50%, ya que se cuenta con un documento borrador.</t>
  </si>
  <si>
    <t>No se ha materializado el riesgo, ya que los controles establecidos han sido  eficaces y efectivos, siendo estos:
Aplicación de lo definido en el procedimiento actuaciones preliminares para el control y la vigilancia de reglamentos técnicos, metrología legal e hidrocarburos, esto se evidencia a través de la planeación mensual, las actas de cada una de las precampañas  y las visitas de inspección que se realizan mensualmente cumpliendo satisfactoriamente  que lo indicado.
La aplicación del procedimiento de VUCE  se implementa eficazmente, evitando la materialización del riesgo de corrupción,  ya que se prohíbe que los revisores atiendan llamadas de VUCE y se eliminan los nombres de los revisores de las licencias.
Se realiza el seguimiento a la gestión de cada uno de los procesos detalladamente a través de:  comités de los grupos de trabajo, comités de coordinadores y comités de gestión mensuales, controles que han demostrado ser eficaces y efectivos.
Se han realizado 6 auditorias al proceso de vuce distribuidas así:  3 en abril y 3 en mayo , las cuales se evidencian a través del registro de auditoria VUCE.
En conclusión se evidencia la eficacia y efectividad de los controles, por este motivo no se ha materializado el riesgo de corrupción.
1. Las instrucciones sobre advertencias y prohibiciones de comportamientos y conductas que deben acatar durante las actuaciones administrativas, los cuales deben ser firmados  por cada miembro de los grupos de reglamentos técnicos y metrología legal, se evidencia un avance del 50%, ya que se cuenta con un documento borrador.
2.  Se cuenta con un avance del 50%, ya que se cuenta con un formato que esta en proceso de revisión por parte del coordinador del grupo de metrología legal 
3. Se cuenta con un avance del 45,45%, ya que a la fecha se han realizado 3 registros de material de probatorio de los meses de abril, mayo y junio de 2019.</t>
  </si>
  <si>
    <t>La Oficina de Control Interno pudo evidenciar avances en la implementación de las acciones propuestas. 
Estas evidencias se encuentran en: https://drive.google.com/drive/u/0/folders/16iZR77gqp_9t20QdhD5wR57wCYyUPdFT
Se evidenció:
1) Cuadro de asignación mensual de repartos correspondiente a los meses de abril a junio.
2) Documento borrador "Instrucciones sobre advertencias y prohibiciones de comportamientos y conductas que deben acatar durante las actuaciones administrativas"
Las actividades propuestas por el proceso deben completarse al 100% para la revisión del siguiente periodo.</t>
  </si>
  <si>
    <t>La Oficina de Control Interno pudo evidenciar avances en la implementación de las acciones propuestas. 
Estas evidencias se encuentran en: https://drive.google.com/drive/u/0/folders/10XzSdAr0ibIcIbqDWK3sqrMIMhkt8nfP
Se evidenció:
1) Documento borrador "Instrucciones sobre advertencias y prohibiciones de comportamientos y conductas que deben acatar durante las actuaciones administrativas" 
2) Borrador de formato RT02-F36 CONTROL DE INGRESO DE PERSONAL AJENO AL ALMACEN.
3) Registros de material probatorio correspondiente a los meses de abril - junio.
Las actividades propuestas por el proceso deben completarse al 100% para la revisión del siguiente periodo.</t>
  </si>
  <si>
    <t>Los comités de gestión mensuales se evidencian a través de actas administrativas y registros de asistencia,  que han permitido monitorear el desempeño del laboratorio, demostrando con ello la eficacia de controles, se cuenta con las evidencias de los meses de abril y mayo del año 2019
1. No se cuenta con un avance de la implementación del aplicativo SIC CALIBRA, ya que se debe realizar una socialización y creación de usuarios.
2. Se evidencia un avance del 45,45%, ya que se cuenta con el registro del ingreso de personal ajeno al laboratorio, a través del control de acceso a los laboratorios RT03-F06, de los meses de abril, mayo y junio del año 2019.
3. No se reporta avance frente a la gestión  ante la secretaria general una persona del sistema de seguridad, que controle el ingreso y salida de personas y equipos</t>
  </si>
  <si>
    <t>El riesgo no se materializó ya que los controles han sido eficaces, es decir, la gestión de información a través del aplicativo SIGI ha permitido que los ciudadanos y partes interesadas conozcan la información del Sistema Integral de Gestión Institucional de manera ágil y transparente, por lo tanto no es factible ocultar, no entregar o desaparecer la información. 
Durante este periodo no hubo avance el la actividad del plan de tratamiento de riesgos. El proveedor ITS se encuentra en el desarrollo de los requerimientos al módulo de documentos; por lo tanto se mantiene el 30% de avance.</t>
  </si>
  <si>
    <t>El proceso no reportó avances durante el segundo cuatrimestre del año.
Las actividades propuestas por el proceso deben completarse al 100% para la revisión del siguiente periodo.</t>
  </si>
  <si>
    <r>
      <t xml:space="preserve">Durante el segundo trimestre de 2019, el riesgo de corrupción no se materializó. En este sentido, los controles propuestos son eficaces y la ejecución de las actividades fortalecieron los controles.
Para la actividad propuesta "Presentar trimestralmente al Comité Institucional de Gestión y Desempeño, las acciones de mejora y propuestas de implementación de políticas de seguridad de la información con el análisis de impacto.", </t>
    </r>
    <r>
      <rPr>
        <b/>
        <sz val="14"/>
        <rFont val="Arial"/>
        <family val="2"/>
      </rPr>
      <t>se reporta un avance del 45%</t>
    </r>
    <r>
      <rPr>
        <sz val="14"/>
        <rFont val="Arial"/>
        <family val="2"/>
      </rPr>
      <t>. Lo anterior, en razón a que se está gestionando la reunión del Comité, para  presentar el segundo  informe trimestral del SGSI de la SIC, correspondiente al periodo abril a junio de 2019.
Se adjuntan soporte: Segundo informe trimestral del SGSI de la SIC.pdf</t>
    </r>
  </si>
  <si>
    <t>No se pudo evidenciar el soporte enviado por el proceso..
Las actividades propuestas por el proceso deben completarse al 100% para la revisión del siguiente periodo.</t>
  </si>
  <si>
    <t>La Oficina de Control Interno pudo evidenciar avances en la implementación de las acciones propuestas. 
Estas evidencias se encuentran en: https://drive.google.com/drive/u/0/folders/1NIMarBSsCdwIQg8JUllPQ1AfKQ8_YQCQ
Se evidenció:
1) Memorando Nº 19--106307 de fecha 10/05/2019 de parte del coordinador del grupo de trabajo de contratación y dirigido a la Secretaria General, en el cual solicita adelantar una capacitación en temas anticorrupción.
2) Cronograma de capacitaciones.
No se evidencia material utilizado en el taller mencionado ni lista de asistencia al mismo.
Las actividades propuestas por el proceso deben estar completas al 100% para la revisión del siguiente periodo.</t>
  </si>
  <si>
    <t>La Oficina de Control Interno pudo evidenciar avances en la implementación de las acciones propuestas. 
Estas evidencias se encuentran en: 
Las actividades propuestas por el proceso deben estar completas al 100% para la revisión del siguiente periodo.</t>
  </si>
  <si>
    <r>
      <t xml:space="preserve">Durante el periodo evaluado no se ha materializado el riesgo, se elaboró un informe en donde se registra la siguiente información (Ver adjuntos: Informe PQR_Anticorrupción DA02):
- En el mes de abril se presentaron 58  solicitudes, de los cuales  ninguno da a conocer un  hecho de concusión.
- En el mes de mayo se presentaron 75 solicitudes, de los cuales  ninguno da a conocer un hecho de concusión.
- En el mes de junio se presentaron 86 solicitudes, de los cuales ninguno da a conocer un hecho de concusión
Lo anterior demuestra la efectividad de los controles implementados para este riesgo (Plan de formación interna y documentación existente)
1 y 2. Durante el periodo en mención se llevó a cabo una actividad de prevención, correspondiente a la difusión por correo electrónico del primer mensaje informativo (banner No. 1), con una serie de recomendaciones para evitar la ocurrencia de un acto de fraude durante la atención a consumidores en el punto de recepción, dirigido al personal del GTARNPC.  </t>
    </r>
    <r>
      <rPr>
        <b/>
        <sz val="14"/>
        <rFont val="Arial"/>
        <family val="2"/>
      </rPr>
      <t>40%</t>
    </r>
    <r>
      <rPr>
        <sz val="14"/>
        <rFont val="Arial"/>
        <family val="2"/>
      </rPr>
      <t xml:space="preserve">
2. Por su parte, de acuerdo al seguimiento de PQR (en el sistema de Trámites de la SIC) en temas de corrupción, durante el periodo no se evidencia la materialización de un hecho de concusión  que conlleve a la implementación del Plan de Contingencia. (Informe PQR_Anticorrupción DA02)</t>
    </r>
  </si>
  <si>
    <t>La Oficina de Control Interno pudo evidenciar avances en la implementación de las acciones propuestas. Estas evidencias se encuentran en: https://drive.google.com/drive/u/0/folders/1IPjv_fnnFTJgMEsTvyKu0KlO_2hMhxVn
Se evidenció:
1) Banners informativos dirigidos a los contratistas de la RNPC dando recomendaciones para prevenir actos de fraude. Correo de fecha 26/06/2019
2) Informes PQR Anticorrupción correspondientes a los meses de abril, mayo y junio de 2019.
Las actividades propuestas por el proceso deben estar completas al 100% para la revisión del siguiente periodo</t>
  </si>
  <si>
    <r>
      <t>El evento relacionado con el riesgo, no se ha adelantado durante el periodo evaluado, debido a que la evaluación y selección de iniciativas presentadas al programa Fondo de Iniciativas de Protección al Consumidor (Consufondo) se realizan una vez se haya lanzado una nueva versión del programa  Consufondo. Durante el periodo evaluado no se ha lanzado la versión No. 3 del programa. Por lo anterior no se tiene evidencia ni información relacionada con materialización de este riesgo.
1) El avance en esta actividad de plan de tratamiento del riesgo (Realizar seguimiento herramientas de evaluación y selección de iniciativas), se llevará a cabo un vez se haya lanzado la nueva versión del Programa Consufondo (versión 3), se hayan presentado los participantes y se haya surtido la etapa de evaluación y selección de iniciativas  por parte del Comité Decisorio de Evaluación de Iniciativas.</t>
    </r>
    <r>
      <rPr>
        <b/>
        <sz val="14"/>
        <rFont val="Arial"/>
        <family val="2"/>
      </rPr>
      <t xml:space="preserve"> 0%
</t>
    </r>
    <r>
      <rPr>
        <sz val="14"/>
        <rFont val="Arial"/>
        <family val="2"/>
      </rPr>
      <t xml:space="preserve">
2) Durante este periodo, el equipo de Consufondo se encuentra en la revisión documental del Programa para llevar a cabo la actualización de la misma, entre estos documentos: la Guía Práctica para acceder al Programa. (Documento Estrategia Consufondo) </t>
    </r>
    <r>
      <rPr>
        <b/>
        <sz val="14"/>
        <rFont val="Arial"/>
        <family val="2"/>
      </rPr>
      <t>20%</t>
    </r>
  </si>
  <si>
    <t>La Oficina de Control Interno pudo evidenciar avances en la implementación de las acciones propuestas. Estas evidencias se encuentran en: https://drive.google.com/drive/u/0/folders/18VEFWT-Kv-vWbOh0PwoYwjGmBvxulA42
Se evidencia:
1) No se reportan avances
2) Documento "Estrategia Consufondo"
3) Informes de seguimiento y evaluación sobre: datos personales, incumplimiento de compromisos dialogo ciudadano, inexactitud de la información, corrupción en la atención , datos personales, e inexactitud en la atención.
4) Informes PQR Anticorrupción correspondientes a los meses de abril, mayo y junio de 2019.
Las actividades propuestas por el proceso deben estar completas al 100% para la revisión del siguiente periodo</t>
  </si>
  <si>
    <t>La Oficina de Control Interno pudo evidenciar avances en la implementación de las acciones propuestas. Estas evidencias se encuentran en: 
https://drive.google.com/drive/u/0/folders/11PIqvc9uOQf-CgJrHHZmxDPFu9pgFvmu
Se evidenció: 
1) Registros de asistencia y contenidos de la actividad lúdica adelantada el 25-06-2019. 
Las actividades propuestas por el proceso deben estar completas al 100% para la revisión del siguiente periodo.</t>
  </si>
  <si>
    <r>
      <t xml:space="preserve">En el periodo objeto de monitoreo (abril. mayo, junio) no se han evidenciado actos de corrupción, por cuanto no han existido decisiones ajustadas a interés particulares como:   Soborno (cohecho); trafico de influencias (amiguismo), así mismo no se ha abierto procesos disciplinarios conocidos al respecto que puedan afectar la gestión de la Delegatura o a algún miembro de ella. 
Se realizó actividad lúdica, con todos los integrantes del Despacho del Superintendente Delegado para Asuntos Jurisdiccionales, en donde se socializaron tema de corrupción así como apropiación de conceptos, impacto entre otros, con to con la participación de 13 personas, se elaboraron 9 preguntas y se utilizo como apoyo audiovisual un presentación que encierra diversos conceptos e información respecto al riesgos de corrupción.  
</t>
    </r>
    <r>
      <rPr>
        <b/>
        <sz val="14"/>
        <rFont val="Arial"/>
        <family val="2"/>
      </rPr>
      <t>AVANCE: 50%</t>
    </r>
  </si>
  <si>
    <t>Los controles que se han implementado para prevenir el riesgo de corrupción en las diferentes etapas de decisión del proceso para cada uno de los trámites atendidos han sido efectivos puesto que no se materializó el riesgo de corrupción.
Avance a 30 de Junio:
La actividad (Realizar una actividad con toda la dirección donde se reciba una charla sobre temas relacionados a la prevención de la corrupción  en las entidades (solicitud enviada y en caso de aprobación la lista de asistencia)) esta planeada para el segundo semestre por que no se reporta avance en este reporte por lo que el avance a la fecha es del 0%</t>
  </si>
  <si>
    <t>Durante el periodo analizado, el riesgo no se materializó ya que los controles:
- Gestión de información a través del aplicativo SIGI, ya que con las mejoras establecidas en el módulo de documentos del nuevo SIGI, los usuarios internos y externos pueden ver la trazabilidad y disponibilidad de los documentos.
- La custodia de  documentos se encuentra en un repositorio salvaguardado en los servidores de la entidad en la Oficina de Tecnología e Informática
Han sido eficaces, es decir, la gestión de información a través del aplicativo SIGI ha permitido que los ciudadanos y partes interesadas conozcan la información del Sistema Integral de Gestión Institucional de manera ágil y transparente, por lo tanto no es factible ocultar, no entregar o desaparecer la información. 
Durante este periodo no hubo avance el la actividad del plan de tratamiento de riesgos. El proveedor ITS se encuentra en el desarrollo de los requerimientos al módulo de documentos; por lo tanto se mantiene el 30% de avance.</t>
  </si>
  <si>
    <t>Se realiza campaña en redes sociales informando a los ciudadanos sobre los puntos de atención a nivel nacional donde se pueden adelantar trámites y presentar quejas y publicación en los puntos de atención
Se realiza un seguimiento como cliente oculto al canal telefónico, para verificar que se informe correctamente  a los ciudadanos, sobre los tramites y servicios de la entidad.
Los controles son efectivos por cuanto los usuarios  tienen la información a la mano;  en casos que se presente la  inconformidad y no se ha  generado la materialización de los riesgos.
1) Publicar un aviso al ingresar al canal virtual chat, que indique a los usuarios el enlace del portal web SIC, a través del cual se pueden presentar quejas por información incorrecta o por casos de corrupción.  Actividad cumplida al 100%. 
2) Realizar campaña en redes sociales Twitter y Facebook informando a los ciudadanos sobre los puntos de atención a nivel nacional donde se pueden adelantar trámites y presentar quejas. Actividad desarrollada en un 35% 
3) Realizar y publicar una cartilla que describa los canales de atención a través de los cuales se pueden presentar trámites y quejas.  Actividad  desarrollada en un 50%. 
4) Publicar en la pantalla de TV del digiturno un aviso informando a los usuarios sobre los canales de atención por los cuales se pueden adelantar los trámites y presentar quejas. Actividad cumplida al 100%.
5) Se elaboró el informe de resultados del seguimiento al canal telefónico. Actividad que se cumplió en un 100%</t>
  </si>
  <si>
    <t>La Oficina de Control Interno pudo evidenciar avances en la implementación de las acciones propuestas. Estas evidencias se encuentran en: https://drive.google.com/drive/u/0/folders/1KXe9Uyv04C_kG4zDjglNIC8t4pNNNY3o
Se evidenció:
1) Actividad completada en el periodo anterior
2) Publicaciones en redes sociales orientadas a los usuarios, informando sobre los puntos de atención de quejas de fechas 23/05/2019, 4-5/06/2019 y 13-17-20-25-28/06/2019.
3) Borrador de cartilla para la atención de usuarios a través del canal telefónico.
4) Actividad completada en el periodo anterior
5) El documento aportado (cartilla) no incluye los resultados de seguimiento al canal telefónico.
Las actividades propuestas por el proceso deben estar completas al 100% para la revisión del siguiente periodo.</t>
  </si>
  <si>
    <r>
      <t xml:space="preserve">Para el período evaluado, los controles realizados frente a los riesgos han sido eficaces y efectivos por cuanto los mismos no se han materializado en el  período evaluado.
1.Respecto de la actividad número 1 se divulgó a través de la página web de la entidad el evento "Miércoles de PI" y  el curso virtual "Gestión de la PI". Se adjunta como evidencia los pantallazos de la página web.  </t>
    </r>
    <r>
      <rPr>
        <b/>
        <sz val="14"/>
        <rFont val="Arial"/>
        <family val="2"/>
      </rPr>
      <t xml:space="preserve">Avance de la actividad del .50%. </t>
    </r>
    <r>
      <rPr>
        <sz val="14"/>
        <rFont val="Arial"/>
        <family val="2"/>
      </rPr>
      <t xml:space="preserve"> 
2. Respecto de la actividad de capacitar a los funcionarios y contratistas del equipo de trabajo de Formación, sobre el Código de Integridad en lo relacionado con los riesgos de corrupción, la actividad se desarrolló el 14 de junio del año en curso  Como evidencia de la dinámica el desarrollo de la misma en dos (2) folios, registro fotográfico y el listado de asistencia.  </t>
    </r>
    <r>
      <rPr>
        <b/>
        <sz val="14"/>
        <rFont val="Arial"/>
        <family val="2"/>
      </rPr>
      <t>Avance de la actividad 100%.</t>
    </r>
    <r>
      <rPr>
        <sz val="14"/>
        <rFont val="Arial"/>
        <family val="2"/>
      </rPr>
      <t xml:space="preserve">
3.Respecto de la actividad No. 3, se envió correo de validación semestral aleatorio a los asistentes al curso "Miércoles de PI", como evidencia se adjunta los correos enviados y las respuestas obtenidas. </t>
    </r>
    <r>
      <rPr>
        <b/>
        <sz val="14"/>
        <rFont val="Arial"/>
        <family val="2"/>
      </rPr>
      <t>Avance de la actividad 50%.</t>
    </r>
  </si>
  <si>
    <t>La Oficina de Control Interno pudo evidenciar avances en la implementación de las acciones propuestas. Estas evidencias se encuentran en: https://drive.google.com/drive/u/0/folders/1EH6TbhYiR6IARDZl1mcgfPkiG_kC8wKt
Se evidenció:
1) Banners de divulgación a través de la página web de la entidad el evento "Miércoles de PI" y  el curso virtual "Gestión de la PI". 
2) Listado de asistencia, material académico y evidencia fotográfica de actividad de capacitación sobre Código de Integridad.
3) Correos electrónicos donde se pregunta a los asistentes a los cursos de formación si se hizo cobro por el mismo. Fechas diversas.
Las actividades propuestas por el proceso deben estar completas al 100% para la revisión del siguiente periodo.</t>
  </si>
  <si>
    <r>
      <t>1) Para la primera actividad se socializó el código de ética y buen gobierno a funcionarios y contratistas del Grupo de Trabajo de Comunicaciones. Se adjunta como evidencia acta de la socialización.</t>
    </r>
    <r>
      <rPr>
        <b/>
        <sz val="14"/>
        <rFont val="Arial"/>
        <family val="2"/>
      </rPr>
      <t xml:space="preserve"> Para primera actividad se avanzó el 100%.</t>
    </r>
    <r>
      <rPr>
        <sz val="14"/>
        <rFont val="Arial"/>
        <family val="2"/>
      </rPr>
      <t xml:space="preserve">
2) Para la segunda actividad, Encuesta de participación ciudadana,  se realizó una aplicada en redes sociales, preguntando sobre el canal de atención que usaron con mayor frecuencia.  
3) Para la tercera actividad, sensibilización a delegados y altos funcionarios, se viene realizando una capacitación de voceros que será aplicada una vez tengamos lista la estrategia de comunicaciones internas y externas. 
4) Para la cuarta actividad, definir voceros de la entidad se realizó una circular que se envió a la jefatura de prensa y al despacho de la SIC y socializada por la Secretaria General a los funcionarios. 
</t>
    </r>
  </si>
  <si>
    <t xml:space="preserve">La Oficina de Control Interno pudo evidenciar avances en la implementación de las acciones propuestas. Estas evidencias se encuentran en: https://drive.google.com/drive/u/0/folders/1Uhbh_NabZEtPxoCj3dpSqBKh49yRZtl2
Se evidenció:
1) Acta de la socialización código de ética y buen gobierno a funcionarios y contratistas del Grupo de Trabajo de Comunicaciones. 
2) Soporte encuesta de participación ciudadana realizada en redes sociales. 
3) No se evidencia avance
4) Circular informativa dirigida a delegados y altos funcionarios.
Las actividades propuestas por el proceso deben estar completas al 100% para la revisión del siguiente periodo.
</t>
  </si>
  <si>
    <r>
      <t>1) Se realizaron las grabaciones en la línea de atención al ciudadano 5920400 y en la  línea de  la SIC 5870000, dando a conocer los canales por los cuales se presentan las quejas.
2) Se incluyo en la  plantilla de respuestas al Tramite 317 y 365 párrafo informando los canales por los cuales se pueden presentar quejas.
3) Se publica banner en el micrositio de Atención al ciudadano informando que las solicitudes de información son totalmente gratis.
4) Se  solicito mediante memorando 19-125793 del 5 de junio a la coordinación de comunicaciones realizar un botón visible en el home de la pagina web para denunciar actos de corrupción.
Se puede evidenciar que los controles son eficaces por cuanto no se ha materializado el riesgo.
Como podemos apreciar en  las evidencias adjuntas,</t>
    </r>
    <r>
      <rPr>
        <b/>
        <sz val="14"/>
        <rFont val="Arial"/>
        <family val="2"/>
      </rPr>
      <t xml:space="preserve"> las actividades han sido cumplidas en un</t>
    </r>
    <r>
      <rPr>
        <sz val="14"/>
        <rFont val="Arial"/>
        <family val="2"/>
      </rPr>
      <t xml:space="preserve"> </t>
    </r>
    <r>
      <rPr>
        <b/>
        <sz val="14"/>
        <rFont val="Arial"/>
        <family val="2"/>
      </rPr>
      <t>100%</t>
    </r>
    <r>
      <rPr>
        <sz val="14"/>
        <rFont val="Arial"/>
        <family val="2"/>
      </rPr>
      <t>, por le Grupo de Atención al Ciudadano.</t>
    </r>
  </si>
  <si>
    <t>La Oficina de Control Interno pudo evidenciar avances en la implementación de las acciones propuestas. Estas evidencias se encuentran en: https://drive.google.com/drive/u/0/folders/1uhN1o7P1FdxJt-nwSfiwzqFqU-F8sXPz
Se evidenció:
1) Archivo de audio en la cual se dan a conocer los canales para la formulación de quejas.
2) soporte de inclusión en la  plantilla de respuestas al Tramite 317 y 365 párrafo informando los canales por los cuales se pueden presentar quejas.
3) Soporte banner en el micrositio de Atención al ciudadano informando que las solicitudes de información son totalmente gratis.
4) Memorando 19-125793 de fecha 5 de junio donde solicita a la coordinación de comunicaciones realizar un botón visible en el home de la pagina web para denunciar actos de corrupción.
Las actividades propuestas por el proceso deben estar completas al 100% para la revisión del siguiente periodo.</t>
  </si>
  <si>
    <r>
      <t xml:space="preserve">Respecto al funcionamiento de los controles implementados, cabe mencionar que el control "Verificación de la información por parte de la OAP, antes de aprobar y generar documentos asociados con la programación presupuestal", ha sido muy efectivo dado que posibilita las revisiones de los documentos de programación presupuestal en distintas fases y por diferentes eslabones de la cadena. En este sentido se genera una revisión previa a la aprobación por parte del profesional de la OAP, quien analiza los movimientos presupuestales, consistencia lógica, entre otros factores, tanto de las actualizaciones de los proyectos de inversión como de las modificaciones del plan anual de adquisiciones. Adicional a esta revisión, se realiza una posterior por parte del profesional encargado de consolidar las modificaciones y de publicarlas tanto en la página web de la entidad como en el SECOP, esta revisión permite identificar posibles errores antes de oficializar la modificación al PAA.
Adicionalmente, respecto al proceso de consolidación de anteproyecto de presupuesto y MGMP, se hacen revisiones y controles desde el formato en el que se solicita la información, condicionando los formatos, acompañando a las dependencias permanentemente y hasta su consolidación, revisando cada actividad de los proyectos de inversión y las justificaciones que sustentan los cambios en el costo de las actividades.
Estos controles han posibilitado que no se materialice este riesgo, evidenciando su eficacia y efectividad. Depende de la anterior, no se ha realizado y se reprogramará para su posterior desarrollo.
</t>
    </r>
    <r>
      <rPr>
        <b/>
        <sz val="14"/>
        <rFont val="Arial"/>
        <family val="2"/>
      </rPr>
      <t xml:space="preserve">Actividad 1. </t>
    </r>
    <r>
      <rPr>
        <sz val="14"/>
        <rFont val="Arial"/>
        <family val="2"/>
      </rPr>
      <t xml:space="preserve">Remitir por medio de correo electrónico a todos los responsables de la planeación presupuestal las instrucciones, claras y concisas que permitan reducir la discrecionalidad de los servidores públicos en el momento de generar la información necesaria para la elaboración del anteproyecto de presupuesto de la SIC. (Correo electrónico): esta actividad se realizó satisfactoriamente para el primer trimestre del año
Evidencia: Z:\2019\23_Riesgos OAP - Seguimiento\2do Trimestre\DE01 Formulación Estratégica
</t>
    </r>
    <r>
      <rPr>
        <b/>
        <sz val="14"/>
        <rFont val="Arial"/>
        <family val="2"/>
      </rPr>
      <t>Actividad 2</t>
    </r>
    <r>
      <rPr>
        <sz val="14"/>
        <rFont val="Arial"/>
        <family val="2"/>
      </rPr>
      <t xml:space="preserve">. Realizar el diseño de una lista de control, con los documentos mínimos necesarios para desarrollar el proceso de planeación presupuestal. (Formato control.): Teniendo en cuenta que la OAP se encuentra en proceso de actualización de procedimientos, se decidió que esta lista de control debía incorporarse al SIGI, razón por la que aún no se ha realizado la actividad, sin embargo se incluirá a la par de la actualización del procedimiento D01-P03
</t>
    </r>
    <r>
      <rPr>
        <b/>
        <sz val="14"/>
        <rFont val="Arial"/>
        <family val="2"/>
      </rPr>
      <t>Actividad 3.</t>
    </r>
    <r>
      <rPr>
        <sz val="14"/>
        <rFont val="Arial"/>
        <family val="2"/>
      </rPr>
      <t xml:space="preserve"> Socializar la lista de control, con los documentos mínimos necesarios para desarrollar el proceso de planeación presupuestal, en el procedimiento DE01-P03. (Lista de asistencia.): Teniendo en cuenta que esta actividad depende de la anterior, no se ha realizado y se reprogramará para su posterior desarrollo.
</t>
    </r>
    <r>
      <rPr>
        <b/>
        <sz val="14"/>
        <rFont val="Arial"/>
        <family val="2"/>
      </rPr>
      <t xml:space="preserve">Actividad 4. </t>
    </r>
    <r>
      <rPr>
        <sz val="14"/>
        <rFont val="Arial"/>
        <family val="2"/>
      </rPr>
      <t>Implementar la lista de control, con los documentos mínimos necesarios para desarrollar el proceso de planeación presupuestal, en el procedimiento DE01-P03. (Formatos control.): Teniendo en cuenta que esta actividad depende de la anterior, no se ha realizado y se reprogramará para su posterior desarrollo.</t>
    </r>
  </si>
  <si>
    <t>Respecto al funcionamiento de los controles implementados, cabe mencionar que el control "Seguimiento a través del sistema de trámites de los perfiles  transversales y específicos.", es efectivo y eficiente dado que permite monitorear, a través del sistema de trámites, las acciones que generan los perfiles respecto a las decisiones administrativas y trámites en general. Teniendo en cuenta que el sistema de trámites es la fuente de información más relevante para verificar el cumplimiento de metas operativas de la entidad, este control evita la materialización del riesgo, impidiendo que se utilice información errónea al momento de realizar seguimientos al cumplimiento de metas o informes de gestión de diversa índole.
Actividad 1. Establecer reuniones para identificar los aplicativos de cada área y solventar su implementación.  (Listas de asistencia): 100% Se realizaron 2 Reuniones, Delegatura de Asuntos Jurisdiccionales y Delegatura para el Control y Verificación de Reglamentos Técnicos y Metrología Legal
Z:\2019\23_Riesgos OAP - Seguimiento\2do Trimestre\DE02 Revisión Estratégica 
Actividad 2. Solicitar implementación reportes de las actividades operativas; (Formatos SOGER.): 38% Se han realizado 3 requerimientos
Z:\2019\23_Riesgos OAP - Seguimiento\2do Trimestre\DE02 Revisión Estratégica 
Actividad 3. Enviar a través de correo institucional informes del seguimiento al sistema de trámites de cada área con el fin de reducir la discrecionalidad de los servidores públicos. (Correos Electrónicos): 40% Se solicitó verificar radicados a la Dirección de Cámaras de Comercio; Se solicitó verificar radicados de la Delegatura de Reglamentos Técnicos; Se solicitó verificar radicados a la Delegatura de Protección de Datos Personales (2)
Z:\2019\23_Riesgos OAP - Seguimiento\2do Trimestre\DE02 Revisión Estratégica 
Actividad 4. Realizar 10 socializaciones sobre el sistema de trámites a los funcionarios de una determinada área o a los funcionarios y contratistas que reciben correspondencia, con el fin de reducir la asimetría de la información y la discrecionalidad de los servidores públicos. (Listas de asistencia): 70% Se han realizado 7 Capacitaciones de 10
Z:\2019\23_Riesgos OAP - Seguimiento\2do Trimestre\DE02 Revisión Estratégica 
Actividad 5. Diseñar una cartilla con los tips más sencillos para conocer el sistema de trámites: No se registra avance teniendo en cuenta que se encuentra en el tiempo para su realización.</t>
  </si>
  <si>
    <t xml:space="preserve">Para el monitoreo correspondiente al segundo trimestre 2019, el riesgo de corrupción esta controlado y no se ha materializado,  y se mantiene el mismo evento identificado.
Se ha avanzado en la actualización de la caracterización del proceso DE03 ELABORACIÓN DE ESTUDIOS Y ANÁLISIS ECONÓMICOS, con el objeto de cumplir los lineamientos establecido por el MIPG. 
No obstante lo anterior, se sigue trabajando en la revisión de los documentos del GEE establecidos en el SIGI, con el objeto de mejorar y documentar los controles definidos para los riesgos identificados en el proceso.
Se han ejecutado las siguientes actividades:
1. Realización de los Comités de Gestión del GEE con una periodicidad mensual, a través de éste, se valida y revisa el estado de avance de todos los estudios y se analizan los detalles de la  información a efectos de tomar decisiones que conlleven cada vez más a cerrar posibles brechas que puedan generar la  materialización del riesgo.
2. Se continua con el desarrolló de la estrategia de sensibilización al interior del GEE denominada "Microcápsula anticorrupción - Sensibilización valores y principios del servicio público", recalcando en el equipo de trabajo la importancia de seguir los lineamientos anticorrupción. Esta estrategia se realiza con una periodicidad mensual y se socializa en presentación power point  a todos los  integrantes del GEE a través del correo institucional y en comité se realiza retroalimentación del tema expuesto y durante el mes se apropia el valor seleccionado. 
La actividad propuesta para este riesgo ya tiene un avance del 50% en el  segundo  trimestre de 2019. 
Se  adjuntan las siguientes evidencias: 
1.   Actas de Comité de Gestión N°4, 5 y 6 de 2019.
2. Presentaciones PowerPoint tituladas  "Microcápsulas anticorrupción-Sensibilización valores y principios del servicio público", correspondiente a los meses de abril, mayo y junio de 2019.
3.   Registro de correos institucionales remitidos a los integrantes del GEE. con las socializaciones correspondiente a los meses de abril, mayo y junio de 2019.
4. correos institucionales - Agenda mesas de trabajo para actualizar los documentos del GEE correspondiente al segundo trimestre de 2019.
5. Proyecto de la actualización de la caracterización del proceso DE03 ELABORACIÓN DE ESTUDIOS Y ANÁLISIS ECONÓMICOS. </t>
  </si>
  <si>
    <t>La Oficina de Control Interno pudo evidenciar avances en la implementación de las acciones propuestas. 
Estas evidencias se encuentran en: https://drive.google.com/drive/u/0/folders/1ku7I5m7XnfWkPFYrbjq6yXbFEoa8SU_b
Se evidenció:
1) Acta del Comité GEE de Abril de 2019 con numeral dedicado al seguimiento a la gestión de riesgos.
2) Micro cápsulas difundidas entre los funcionarios del área en los meses de abril, mayo y junio y correos de socialización de las mismas.
3)  Correo de socialización de las mesa de trabajo para la actualización de la documentación del GEE con fecha 12/06/2019
4) Documento borrador para la actualización de documento DE03 ELABORACIÓN DE ESTUDIOS Y ANÁLISIS ECONÓMICOS.
Las actividades propuestas por el proceso deben estar completas al 100% para la revisión del siguiente periodo.</t>
  </si>
  <si>
    <t xml:space="preserve">Los controles existentes, han prevenido que se materialice el riesgo.
Se elabora el boletín mensual de novedades de la cuenta Propiedades, Planta y Equipo a la Dirección Financiera para su revisión y aprobación, con los respectivos soportes de los bienes adquiridos, asignación a los usuarios, traslados, devoluciones al almacén y baja de bienes (debidamente firmados).  
Dichos registros se encuentra en el archivo de gestión del Área de Almacén, para consulta. Como evidencia se entrega un resumen de los movimientos del primer semestre.
En cuanto a las actividades propuestas para reforzar los controles actuales se puede decir que: 
- Aun no se a realizado la campaña en la Intrasic de Tip´s, sobre los lineamientos actualizados en el procedimiento GA02-P01 , sin embargo, se inicio con una socialización en la intrasic sobre la circular 08 de 2019 con el asunto "Suministros de papelería y útiles de oficina". Se anexa soporte, esta actividad se lleva a un 20%. 
- Aun no se a realizado la capacitación, la cual se tiene contemplada para realizar a mediados del segundo semestre, esta actividad se lleva a un 20%. 
</t>
  </si>
  <si>
    <t xml:space="preserve">Los controles existentes y las actividades propuestas, no han permitido que se materialice el riesgo. 
Se realiza el seguimiento de la gestión de cada servidor involucrado en el proceso a través del Comité de Gestión, generando acta de la reunión en las que se evidencia el cumplimiento de los compromisos y la asignación de nuevos. 
Dichas actas se encuentran en el archivo de gestión del servidor asignado de la Coordinación del grupo de trabajo de gestión documental y recursos físico.
En cuanto a las actividades propuestas para reforzar los controles actuales se puede decir que: 
- Aun no inicia la implementación de la acción, la cual se encuentra contemplada para realizare en segundo semestre del presente año. Sin embargo se han realizado campañas de información con temas relacionados al proceso. Esta actividad se encuentra en el 0%. </t>
  </si>
  <si>
    <t xml:space="preserve">Los controles existentes y las actividades propuestas, han prevenido que se materialice el riesgo.
1. Se realiza seguimiento al registro de radicación, verificación de la foliación correcta de la documentación que se radica, corrección de imágenes y préstamo de expedientes a usuarios internos, a través del sistema de trámites, de esta información se lleva el control mediante los indicadores los cuales evidencian un comportamiento normal de dichas actividades.
2. En cuanto a la aplicación del formato de solicitud de préstamo de expedientes por usuarios externos GD01-F03, se mantienen su normal utilización, dichos formatos se encuentran en el archivo de gestión de la persona asignada en el área de préstamo de expedientes.
3. Se han realizado de manera permanente capacitaciones al personal que apoya el proceso sobre los cambios de las áreas misionales  que afectan el mismo.
En cuanto a las actividades propuestas para reforzar los controles actuales se puede decir que: 
- Se realizó 1 campaña en la Intrasic de Tip´s sobre los lineamientos para las transferencias primarias establecidos en el instructivo GD01-I01,  esta actividad se lleva a un 38%. 
- Se realizó la capacitación con el tema "Retroalimentemos el proceso de gestión documental" del proceso GD01, a los servidores que apoyan el proceso, esta actividad se cumple a un 100%. </t>
  </si>
  <si>
    <t>La Oficina de Control Interno no pudo evidenciar avances en la implementación de las acciones propuestas. 
El proceso no aportó evidencia de las actividades relacionadas.
Las actividades propuestas por el proceso deben estar completas al 100% para la revisión del siguiente periodo.</t>
  </si>
  <si>
    <t xml:space="preserve">De acuerdo con la revisión realizada en cuanto al trimestre 2 de 2019, no se materializó el riesgo "corrupción al trasgredir el cumplimiento de requisitos para pago y/o el orden establecido para el mismo" por lo que se considera que los controles han sido efectivos y eficaces. 
El avance corresponde al 50% del producto según actividad "Pruebas y Ajustes del modulo de pagos".  El desarrollo al 100% culmina el 13 de diciembre de 2019  con la actividad Implementar y entregar en operación el módulo de pagos. </t>
  </si>
  <si>
    <t>La Oficina de Control Interno no pudo evidenciar avances en la implementación de las acciones propuestas. 
El proceso no aportó evidencia de la actividad relacionada.
Las actividad propuesta por el proceso debe completarse al 100% para la revisión del siguiente periodo.</t>
  </si>
  <si>
    <t xml:space="preserve">Las herramientas tecnológicas desarrolladas e implementadas como es el aplicativo de derecho al turno y SIC Comisiona, así como herramientas externas (SECOP II,SIIF), permiten controlar la materialización de posible manipulación de datos o alteración del orden del pago de las solicitudes de pago presentadas.
El avance corresponde al 50% del producto según actividad "Pruebas y Ajustes del modulo de pagos".  Que corresponde al entregable del trimestre anterior, el desarrollo al 100% culmina el 13 de diciembre de 2019  con la actividad Implementar y entregar en operación el módulo de pagos. </t>
  </si>
  <si>
    <t>Conforme a las actividades implementadas para realizar un debido control al riesgo de corrupción a la fecha  han sido eficaces para que el riesgo no se materialice.
Durante el periodo del 1 de abril al 30 de junio no ingresaron nuevos funcionarios, por tanto no se realizaron capacitaciones propuestas en la actividad.
Se adjunta solicitud de creación de alarma pérdida de fuerza ejecutoria de acuerdo a actividad propuesta para este riesgo, avance 50%</t>
  </si>
  <si>
    <t>La Oficina de Control Interno pudo evidenciar avances en la implementación de las acciones propuestas. 
Estas evidencias se encuentran en: https://drive.google.com/drive/u/0/folders/1_wrOzjg196usp8VYYvAwXeCRhjh2l908
Se evidenció:
Formato de solicitud de requerimiento a sistema de información  de fecha 16/052019 solicitando creación de sistema de alarma.
Respecto a la actividad de capacitaciones, el proceso no informa avance.
Las actividad propuesta por el proceso debe completarse al 100% para la revisión del siguiente periodo.</t>
  </si>
  <si>
    <t>Se realizaron dos comités para los funcionarios y contratistas de fecha 9 abril-mayo de 2019 y 5 Junio de 2019 evidenciándose que se cumplió con las actividades, propuesta los controles establecidos fueron eficaces al punto de que no se materializó el riesgo.
No se ha presentado el riesgo. Sin embargo se siguen implementando las políticas de prevención de riesgos. Se ha cumplido el 50% de la Actividad.</t>
  </si>
  <si>
    <t>La Oficina de Control Interno pudo evidenciar avances en la implementación de las acciones propuestas. 
Estas evidencias se encuentran en: https://drive.google.com/drive/u/0/folders/1VCVpby_DbXuqv6CajBoit6-lmgX0cYcF
Se evidenció:
1) Actas administrativas del GT de Regulación Jurídica con fechas: 11/04/2019, 30/05/2019, 28/06/2019.
2) Actas del Comité Legislativo con fechas 4/0//2019, 2/05/2019, y 25/06/2019 
3) Listas de asistencia a capacitaciones dictadas sobre Código de Ética y Código de Integridad de fechas 10/04/2019, 29/05/2019 y 13/06/2019.
Las actividad propuesta por el proceso debe completarse al 100% para la revisión del siguiente periodo.</t>
  </si>
  <si>
    <r>
      <t xml:space="preserve">La creación de controles ha sido efectiva para la reducción del riesgo. Debido a los cambios propuestos, el control de la notificación y ejecutoria de las sanciones se realiza de manera diaria, con lo que reduce el riesgo a mínimas proporciones, ya que dicha acción ha permitido un mayor control de la notificación, ejecutoria y remisión a otras áreas de los procesos a cargo de la gestión del grupo. Así mismo, la recolección de la información para el desarrollo del módulo de gestión del conocimiento ha permitido evidenciar algunas falencias en los sistemas y han sido corregidos de manera inmediata. 
</t>
    </r>
    <r>
      <rPr>
        <b/>
        <sz val="14"/>
        <rFont val="Arial"/>
        <family val="2"/>
      </rPr>
      <t>1) Actividad propuesta: Designar a un funcionario o contratista encargado de revisar diariamente el estado de notificación y ejecutoria de los actos administrativos sancionatorios</t>
    </r>
    <r>
      <rPr>
        <sz val="14"/>
        <rFont val="Arial"/>
        <family val="2"/>
      </rPr>
      <t xml:space="preserve">. Se ha designado una persona con dedicación exclusiva al control del proceso de notificación. Avance del 100%.  
</t>
    </r>
    <r>
      <rPr>
        <b/>
        <sz val="14"/>
        <rFont val="Arial"/>
        <family val="2"/>
      </rPr>
      <t>2) Actividad propuesta: Realizar 2 capacitaciones del Código de Integridad y Transparencia a los servidores públicos y contratistas del Grupo de Trabajo de Notificaciones y Certificaciones.</t>
    </r>
    <r>
      <rPr>
        <sz val="14"/>
        <rFont val="Arial"/>
        <family val="2"/>
      </rPr>
      <t xml:space="preserve"> Se contactó con Talento Humano para realizar dicha capacitación. Aún no se ha firmado el contrato respectivo, por lo que las capacitaciones no se ha realizado. Avance del 10%. 
</t>
    </r>
    <r>
      <rPr>
        <b/>
        <sz val="14"/>
        <rFont val="Arial"/>
        <family val="2"/>
      </rPr>
      <t xml:space="preserve">3) Actividad propuesta: Poner en funcionamiento el Módulo de Gestión de Conocimiento. </t>
    </r>
    <r>
      <rPr>
        <sz val="14"/>
        <rFont val="Arial"/>
        <family val="2"/>
      </rPr>
      <t xml:space="preserve">Se envío la información completa a OSCAE, quien desarrollará el módulo según lo contemplado en el Plan de Acción del Grupo, se realizará el seguimiento respectivo para su implementación. Avance del 50%. </t>
    </r>
  </si>
  <si>
    <t>La Oficina de Control Interno no pudo evidenciar avances en la implementación de las acciones propuestas. 
Respecto al periodo anterior, la primera actividad fue verificada y solamente la actividad "Poner en funcionamiento el Módulo de Gestión de Conocimiento", presenta avance, sin embargo, el proceso no presentó evidencias que lo corroboren.
Las actividades propuestas por el proceso deben completarse al 100% para la revisión del siguiente periodo.</t>
  </si>
  <si>
    <r>
      <rPr>
        <b/>
        <sz val="14"/>
        <rFont val="Arial"/>
        <family val="2"/>
      </rPr>
      <t>1. Actividad propuesta: Solicitar publicación en la Intrasic en relación con el uso del formato de entrega de equipos a los colaboradores de la SIC.</t>
    </r>
    <r>
      <rPr>
        <sz val="14"/>
        <rFont val="Arial"/>
        <family val="2"/>
      </rPr>
      <t xml:space="preserve"> En este sentido, se cuenta con el formato Entrega de equipos publicado en la Intrasic. De acuerdo a lo anteriormente expuesto, se adjunta como soporte de uso del formato dos ejemplos para febrero y marzo de 2019. Se reporta un avance del 100%
</t>
    </r>
    <r>
      <rPr>
        <b/>
        <sz val="14"/>
        <rFont val="Arial"/>
        <family val="2"/>
      </rPr>
      <t xml:space="preserve">2. Actividad propuesta: Solicitar envío de correo masivo relacionado con la política de uso aceptable de activos, que hace parte del documento de Políticas del Sistema de Gestión de la Seguridad de la Información. </t>
    </r>
    <r>
      <rPr>
        <sz val="14"/>
        <rFont val="Arial"/>
        <family val="2"/>
      </rPr>
      <t xml:space="preserve">Lo anterior en razón a que se realizó la solicitud de envío del correo masivo. Se adjunta soporte de solicitud y el correo con la información relacionada a la Política del uso aceptable de activos. Se reporta un avance del 100%. 
</t>
    </r>
    <r>
      <rPr>
        <b/>
        <sz val="14"/>
        <rFont val="Arial"/>
        <family val="2"/>
      </rPr>
      <t>3.</t>
    </r>
    <r>
      <rPr>
        <sz val="14"/>
        <rFont val="Arial"/>
        <family val="2"/>
      </rPr>
      <t xml:space="preserve"> </t>
    </r>
    <r>
      <rPr>
        <b/>
        <sz val="14"/>
        <rFont val="Arial"/>
        <family val="2"/>
      </rPr>
      <t xml:space="preserve">Actividad propuesta: Solicitar la elaboración de un boletín de seguridad de la información en relación con el uso adecuado de los recursos tecnológicos. </t>
    </r>
    <r>
      <rPr>
        <sz val="14"/>
        <rFont val="Arial"/>
        <family val="2"/>
      </rPr>
      <t xml:space="preserve">Lo anterior, en razón a que se realizó la solicitud al GTIFSD para la elaboración del boletín. Se adjunta soporte de la solicitud y correo del boletín de seguridad enviado. Se reporta un avance del 100%. 
</t>
    </r>
    <r>
      <rPr>
        <b/>
        <sz val="14"/>
        <rFont val="Arial"/>
        <family val="2"/>
      </rPr>
      <t xml:space="preserve">4. Actividad propuesta: Solicitar la actualización de fondo de pantalla de los equipos de la SIC, con una pieza gráfica relacionada el uso adecuado de los recursos tecnológicos. </t>
    </r>
    <r>
      <rPr>
        <sz val="14"/>
        <rFont val="Arial"/>
        <family val="2"/>
      </rPr>
      <t xml:space="preserve">Lo anterior, en razón a que esta actividad propuesta tiene como fecha de inicio 1 de agosto de 2019 y fecha de final de ejecución el 31 de octubre de 2019. Se reporta un avance del 0%. </t>
    </r>
  </si>
  <si>
    <r>
      <t xml:space="preserve">Durante el periodo comprendido entre el 01 de abril y el 30 de junio de 2019, el riesgo de corrupción no se materializó. En este sentido, los controles propuestos en la vigencia de 2019, fueron eficaces y la ejecución de las actividades fortalecieron los controles.
</t>
    </r>
    <r>
      <rPr>
        <b/>
        <sz val="14"/>
        <rFont val="Arial"/>
        <family val="2"/>
      </rPr>
      <t>Actividad 1.</t>
    </r>
    <r>
      <rPr>
        <sz val="14"/>
        <rFont val="Arial"/>
        <family val="2"/>
      </rPr>
      <t xml:space="preserve"> "Sensibilizar semestralmente al personal del los grupos de trabajo del proceso GS03 Administración Sistemas de Información y Proyectos Informáticos, en temas de seguridad de la información, teniendo en cuenta el documento SC05-I01 POLÍTICAS DEL SISTEMA DE GESTIÓN DE SEGURIDAD DE LA INFORMACIÓN - SGSI, establecido en el subproceso Gestión de la Seguridad de la Información del Sistema Integral de Gestión.". 
Avance: 50%, 
Soporte: El pasado 05 de marzo del 2019, se realizó la sensibilización correspondiente al primer semestre del año, se tiene programado para el mes del agosto realizar la sensibilización correspondiente al segundo semestre del año.
Capacitación Políticas - Acuerdo Seguridad y Privacidad.pdf.
</t>
    </r>
    <r>
      <rPr>
        <b/>
        <sz val="14"/>
        <rFont val="Arial"/>
        <family val="2"/>
      </rPr>
      <t xml:space="preserve">Actividad 2. </t>
    </r>
    <r>
      <rPr>
        <sz val="14"/>
        <rFont val="Arial"/>
        <family val="2"/>
      </rPr>
      <t xml:space="preserve">"Socializar durante el primer trimestre el Acuerdo de Seguridad y Privacidad de la Información tanto para servidores públicos como para contratistas de la SIC, con el fin de crear conciencia sobre el cumplimiento del mismo. ". 
Avance: 100%.  
Soporte: Capacitación Políticas - Acuerdo Seguridad y Privacidad.pdf.
</t>
    </r>
    <r>
      <rPr>
        <b/>
        <sz val="14"/>
        <rFont val="Arial"/>
        <family val="2"/>
      </rPr>
      <t xml:space="preserve">Actividad 3. </t>
    </r>
    <r>
      <rPr>
        <sz val="14"/>
        <rFont val="Arial"/>
        <family val="2"/>
      </rPr>
      <t xml:space="preserve">"Actualizar el formato GS03-F24 Manual de Usuario, un ítem dónde se defina la descripción de roles con niveles de autorización para el manejo de la información.". 
Avance: 100%.
Soporte: MANUAL DE USUARIO_V2.docx.
Correo de Superintendencia de Industria y Comercio - Aprobación GS03-F24 Manual de usuario.pdf.
</t>
    </r>
    <r>
      <rPr>
        <b/>
        <sz val="14"/>
        <rFont val="Arial"/>
        <family val="2"/>
      </rPr>
      <t>Actividad 4.</t>
    </r>
    <r>
      <rPr>
        <sz val="14"/>
        <rFont val="Arial"/>
        <family val="2"/>
      </rPr>
      <t xml:space="preserve"> "Socializar el formato GS03-F24 Manual de Usuario actualizado a los colaboradores de los grupos de trabajo de la OTI.".
Avance: 100%
Soporte:  Socialización Manual de usuario GS03-F24_GIPI.pdf, Socialización Manual de Usuario GS03-F24_SI.pdf
</t>
    </r>
    <r>
      <rPr>
        <b/>
        <sz val="14"/>
        <rFont val="Arial"/>
        <family val="2"/>
      </rPr>
      <t xml:space="preserve">Actividad 5. </t>
    </r>
    <r>
      <rPr>
        <sz val="14"/>
        <rFont val="Arial"/>
        <family val="2"/>
      </rPr>
      <t>"Documentar el servicio de notificación de Directorio Activo implementado en el último semestre de 2018.".
Avance: 100% 
Soporte: GS03-F20 - WSLDAP - Casos De Uso Actualizar Usuario.pdf.</t>
    </r>
  </si>
  <si>
    <r>
      <t xml:space="preserve">A la fecha no se ha presentado situación que implique atención por riesgo de corrupción, toda vez que la eficiencia de los compromisos y las actividades preventivas estipuladas para este tipo de riesgos fueron tanto para el grupo de Control Disciplinario como para la totalidad de Áreas de la entidad, asertivas en la concertación para el año vigente.
</t>
    </r>
    <r>
      <rPr>
        <b/>
        <sz val="14"/>
        <rFont val="Arial"/>
        <family val="2"/>
      </rPr>
      <t>1) Actividad propuesta: Publicar informativos o tips (faltas disciplinarias en que se incurre y formas de prevención)según la ley 734 de 2002,  uno (1) cada dos (2)  meses y divulgarlo por la Intrasic.</t>
    </r>
    <r>
      <rPr>
        <sz val="14"/>
        <rFont val="Arial"/>
        <family val="2"/>
      </rPr>
      <t xml:space="preserve"> AVANCE: Actualmente se han emitido 3 Banner informativos correspondientes a los meses de febrero, abril y junio, de los seis (6) que se tienen previstos. </t>
    </r>
    <r>
      <rPr>
        <b/>
        <sz val="14"/>
        <rFont val="Arial"/>
        <family val="2"/>
      </rPr>
      <t>Lo anterior  representa un cumplimiento del 50%</t>
    </r>
    <r>
      <rPr>
        <sz val="14"/>
        <rFont val="Arial"/>
        <family val="2"/>
      </rPr>
      <t xml:space="preserve"> del total entregable, para lo cual, se adjunto soportes de envío a correos institucionales de los Funcionarios de la entidad como publicación vía IntraSIC de los Tips.
</t>
    </r>
    <r>
      <rPr>
        <b/>
        <sz val="14"/>
        <rFont val="Arial"/>
        <family val="2"/>
      </rPr>
      <t>2) Actividad propuesta:</t>
    </r>
    <r>
      <rPr>
        <sz val="14"/>
        <rFont val="Arial"/>
        <family val="2"/>
      </rPr>
      <t xml:space="preserve"> Aplicar (1) test virtual para funcionarios (deberes, obligaciones y faltas) y Entregar  informe de resultados del test  a la Oficina Asesora de Planeación. AVANCE: </t>
    </r>
    <r>
      <rPr>
        <b/>
        <sz val="14"/>
        <rFont val="Arial"/>
        <family val="2"/>
      </rPr>
      <t>Se presenta un cumplimiento del 75%</t>
    </r>
    <r>
      <rPr>
        <sz val="14"/>
        <rFont val="Arial"/>
        <family val="2"/>
      </rPr>
      <t xml:space="preserve"> del total de la actividad, toda vez que ya se ha hecho publicado el Test sobre el nuevo Código General Disciplinario, para que a fecha del 09 de agosto del presente a{o, se pueda realizar el respectivo informe. Lo anterior se soporta  a través del PDF que evidencia el envío al correo de los funcionarios con la imagen que vincula el Test.
</t>
    </r>
    <r>
      <rPr>
        <b/>
        <sz val="14"/>
        <rFont val="Arial"/>
        <family val="2"/>
      </rPr>
      <t xml:space="preserve">3) Actividad propuesta: </t>
    </r>
    <r>
      <rPr>
        <sz val="14"/>
        <rFont val="Arial"/>
        <family val="2"/>
      </rPr>
      <t xml:space="preserve">Actualizar el procedimiento GT03-P01 de Procesos Disciplinarios de acuerdo a la Ley 734 de 2002 y/o las normas que la sustituya o modifique: AVANCE: </t>
    </r>
    <r>
      <rPr>
        <b/>
        <sz val="14"/>
        <rFont val="Arial"/>
        <family val="2"/>
      </rPr>
      <t>no se contempla avance del mismo</t>
    </r>
    <r>
      <rPr>
        <sz val="14"/>
        <rFont val="Arial"/>
        <family val="2"/>
      </rPr>
      <t xml:space="preserve"> a razón de que la Ley 1955 por la cual se expide el Plan Nacional de Desarrollo 2018-2022, estipula la prorroga de entrada en vigencia del nuevo Código General Disciplinario en su Artículo 140, de tal modo, que la actualización del Proceso GT03-P01 se aplazaría hasta la vigencia 2021, fecha en la cual se estipula dicha prorroga. Dicho esto y en aras de no entrar en contraposición con dicha Ley, se envío solicitud a la Oficina Asesora de Planeación para suprimir esta actividad, hasta la vigencia citada.
</t>
    </r>
    <r>
      <rPr>
        <b/>
        <sz val="14"/>
        <rFont val="Arial"/>
        <family val="2"/>
      </rPr>
      <t>4) Actividad propuesta:</t>
    </r>
    <r>
      <rPr>
        <sz val="14"/>
        <rFont val="Arial"/>
        <family val="2"/>
      </rPr>
      <t xml:space="preserve"> Hacer un informe estadístico anual sobre las quejas presentadas en contra del Grupo de Control Disciplinario por conductas relacionadas con el riesgo de corrupción, documento que deberá ser socializado y estudiado en el comité de gestión del Grupo para la toma de decisiones sobre el tema. </t>
    </r>
    <r>
      <rPr>
        <b/>
        <sz val="14"/>
        <rFont val="Arial"/>
        <family val="2"/>
      </rPr>
      <t>AVANCE: 50%</t>
    </r>
    <r>
      <rPr>
        <sz val="14"/>
        <rFont val="Arial"/>
        <family val="2"/>
      </rPr>
      <t xml:space="preserve"> que refleja la ejecución de dos reportes de consolidación de procesos activos y el ranking de las Áreas con mayor cantidad de quejas presentadas al Grupo, soportadas en los archivos Excel que se anexan en la carpeta de evidencias.</t>
    </r>
  </si>
  <si>
    <r>
      <t xml:space="preserve">No se materializó el riesgo de corrupción entre abril a junio de 2019, así mismo siempre se realizan los controles de: "Revisión de la decisión proyectada por parte de un revisor designado" y "Revisión previa a la firma de la decisión por parte de la directora", controles que buscan analizar en contexto el caso y la decisión proyectada ajustada en derecho.  Cada etapa del proceso cuenta con revisores.
Dichos controles han demostrado ser eficaces en la no materialización del riesgo.
El riesgo no se materializó y se han realizado las actividades propuestas.
</t>
    </r>
    <r>
      <rPr>
        <b/>
        <sz val="14"/>
        <rFont val="Arial"/>
        <family val="2"/>
      </rPr>
      <t>1) Actividad propuesta:</t>
    </r>
    <r>
      <rPr>
        <sz val="14"/>
        <rFont val="Arial"/>
        <family val="2"/>
      </rPr>
      <t xml:space="preserve"> Se elaboró un documento contiene los lineamientos/directrices que se deben tener en tener en cuenta en la proyección de los actos administrativos. Dicho documento está compartido en Drive. (Soportes N°1 y N°2) - Avance 100%
</t>
    </r>
    <r>
      <rPr>
        <b/>
        <sz val="14"/>
        <rFont val="Arial"/>
        <family val="2"/>
      </rPr>
      <t>2) Actividad propuesta:</t>
    </r>
    <r>
      <rPr>
        <sz val="14"/>
        <rFont val="Arial"/>
        <family val="2"/>
      </rPr>
      <t>. El 11 de junio se realizó la primera reunión de socialización del documento de lineamientos que se deben tener en tener en cuenta en la proyección de los actos administrativos. (Soporte N°3) - Avance 50%.</t>
    </r>
  </si>
  <si>
    <t>La Oficina de Control Interno pudo evidenciar avances en la implementación de las acciones propuestas. 
Estas evidencias se encuentran en: https://drive.google.com/drive/u/0/folders/1vo5uvL2XMzzcsnBxHCpuihMcJZQRj_D5
Se evidenció:
1) Borrador de documento con las directrices a tener en cuenta en los actos administrativos. El documento no está codificado por lo tanto no hace parte de la documentación del sistema y de tal modo se considera que la actividad no se ha completado al 100%.
2) El proceso no envió evidencia.</t>
  </si>
  <si>
    <t xml:space="preserve">Para el segundo trimestre de 2019, el Riesgo corrupción no se materializó , debido a que se llevó el control para no exceder las facultades legales en los fallos 
1. Se avanzó en la actividad de Implementar estrategias de sensibilización para la recordación de aspectos relevantes del Código de Integridad de la Entidad, en las reuniones de la Dirección se habla de los aspectos relevantes del Código al personal de la Dirección. Porcentaje de la actividad: 50% 
2. En la actividad “Realizar comités jurídicos para la actualización de normatividad, unificación de criterios y adopción de posiciones institucionales”, para el segundo trimestre se realizaron comités jurídicos con los funcionarios y contratistas de la Dirección, donde se implementaron estrategias y lineamientos jurídicos acorde a régimen de protección de usuarios de servicios de comunicaciones. Porcentaje de cumplimiento  50%
</t>
  </si>
  <si>
    <t>La Oficina de Control Interno pudo evidenciar avances en la implementación de las acciones propuestas. 
Estas evidencias se encuentran en: https://drive.google.com/drive/u/0/folders/1tY6A6wEzwMjNVK1ZIL7qFkF_9gsZJXRu
Se evidenció:
1) El proceso no remitió evidencia de las actividades de sensibilización.
2) Listas de asistencia a los Comités Jurídicos de fechas 02/04/2019, 03/04/2019 y 09/04/2019,
Las actividades propuestas por el proceso deben completarse al 100% para la revisión del siguiente periodo.</t>
  </si>
  <si>
    <r>
      <t xml:space="preserve">El riesgo de corrupción, durante el periodo comprendido entre el 1 de enero de 2019 y el 30 de junio de 2019, no se materializó, lo que indica que las revisiones parciales de los avances de los estudios jurídico-económico y de los proyectos de decisión han resultado efectivas.  
Durante este periodo, se atendieron 13 trámites de pre-evaluación, de los cuales 12 operaciones de integración empresarial fueron aprobadas y 1 fue objetada. Ninguna de estas decisiones se vio influenciada por empresarios, políticos o algún otro agente del mercado, lo que demuestra la transparencia e independencia que tiene la entidad para emitir decisiones en busca de la protección de los consumidores y la libre competencia. 
Los controles que se ejercen en el estudio de integraciones empresariales requieren la intervención de la coordinadora del grupo, así como del Superintendente Delegado para la Protección de la Competencia y un asesor del Superintendente de Industria y Comercio, quienes revisan y evalúan los proyectos de decisión creados por los economistas del Grupo de trabajo de Integraciones. Se cuenta también con la asesoría jurídica de la abogada del Grupo. Así, al estar tantas partes involucradas en la elaboración de los estudios económicos de integraciones, se reduce el riesgo de corrupción al mínimo.
Entre el 1 de enero de 2019 y el 30 de junio de 2019, se emitieron 17 conceptos de abogacía de la competencia, en los cuales no se ha materializado el riesgo de corrupción, lo que indica que el conjunto de medidas para abordar el riesgo definido es adecuado y se ejecutan para el tratamiento del riesgo. Al respecto, las revisiones parciales por parte de la Coordinadora del Grupo de Abogacía de la Competencia y el Superintendente Delegado para la Protección de la Competencia de los avances de los estudios jurídico-económico y de los proyectos de decisión han resultado efectivas.   
</t>
    </r>
    <r>
      <rPr>
        <b/>
        <sz val="14"/>
        <rFont val="Arial"/>
        <family val="2"/>
      </rPr>
      <t xml:space="preserve">
Abogacía de la Competencia:</t>
    </r>
    <r>
      <rPr>
        <sz val="14"/>
        <rFont val="Arial"/>
        <family val="2"/>
      </rPr>
      <t xml:space="preserve">
1.  En el Comité de gestión del mes de julio se llevó a cabo la charla de socialización del Mapa de Riesgos a los funcionarios y contratistas.  Esta labor se reafirmó con el envío de correo electrónico a los integrantes del grupo a fin de tener presente los riesgos en el desarrollo de las funciones asignadas.(Se adjuntan copia del acta de Comité y del correo electrónico).
2.  En el Comité de gestión del mes de junio se revisaron, de forma aleatoria, algunos expedientes con el fin de verificar los tiempos de respuesta en los trámites de Abogacía. Se constató que en el proceso de emisión del concepto final se cumplió con los requisitos legales y de tiempo. (se adjunta copia del acta de comité).
3.  En reunión del día 10 de julio se llevó a cabo la capacitación a los nuevos integrantes del grupo sobre dos temas: (i) el marco normativo en materia de libre competencia económica y (ii) el procedimiento PC01-P03.
Igualmente se socializó la nueva función asignada al grupo por el artículo 146 de la Ley 1955 de 2019, referente a la posibilidad de expedir, no solo a solicitud de parte sino también de oficio, conceptos en el marco de la función de abogacía prevista en el artículo 7 de la Ley 1340 de 2009. (se anexa registro de asistencia)
</t>
    </r>
    <r>
      <rPr>
        <b/>
        <sz val="14"/>
        <rFont val="Arial"/>
        <family val="2"/>
      </rPr>
      <t xml:space="preserve">Integraciones Empresariales: </t>
    </r>
    <r>
      <rPr>
        <sz val="14"/>
        <rFont val="Arial"/>
        <family val="2"/>
      </rPr>
      <t xml:space="preserve">
1. Durante el comité de gestión del mes de junio, se socializó el mapa de riesgos correspondiente a la dependencia, haciendo énfasis en el riesgo de corrupción. Se instó a los integrantes del grupo a mantener la mayor reserva posible sobre los casos que se atienden en la entidad, así como no enviar comunicaciones por canales no oficiales (correo electrónico personal o institucional) a personas u organizaciones que en ocasiones solicitan dichos documentos. 
2. Durante cada comité de gestión, se socializan las operaciones de integración empresarial atendidas y en curso, se fijan compromisos a cada integrante con el fin de cumplir con los tiempos de respuesta de cada trámite recibido.
3. El día 25 de julio, se envió un correo a todos los miembros del GIE recomendándoles la lectura de la normatividad aplicable y los procedimientos administrativos concernientes al Grupo de Trabajo de Integraciones Empresariales, con el fin de dar cabal cumplimiento al procedimiento PC01-P01.
- Se adjuntan los respectivos soportes (Actas de comité de gestión y correo electrónico)</t>
    </r>
  </si>
  <si>
    <t>La Oficina de Control Interno pudo evidenciar avances en la implementación de las acciones propuestas. 
Estas evidencias se encuentran en: https://drive.google.com/drive/u/0/folders/1IzlP0KuFhPqhMli5Lb2OSabp2XJEBrtY
Se evidenció:
1) Correo electrónico con el cual se socializó el mapa de riesgos del proceso.
2) Acta de fecha 12/04/2019 cuyo objeto fue la revisión de varios expedientes.
3) Lista de asistencia a capacitación adelantada el 10/07/2019 
4) Acta con fecha 22 de julio de reunión de Comité de Gestión en la cual se socializó el mapa de riesgos.
5) Correo electrónico de fecha 25/07/2019 en el cual se invita a los miembros del equipo a hacer una lectura de normatividad vigente.
El proceso no reportó porcentaje de avance en la implementación.
Las actividades propuestas por el proceso deben completarse al 100% para la revisión del siguiente periodo.</t>
  </si>
  <si>
    <t>El riesgo de corrupción, en el periodo comprendido entre el 1 de enero de 2019 al 30 de junio de 2019, se expidieron 9 actos administrativos de decisión final, en los cuales se ha realizado la correspondiente revisión del contenido de los actos administrativos por parte del Coordinador, del Delegado y del Despacho del Superintendente de Industria y Comercio y revisiones parciales de los avances de los estudios jurídico-económico y de los proyectos de decisión por lo cual no se ha materializado el riesgo lo que indica que los controles aplicados han resultado efectivos.  
1. En el comité de gestión del mes de mayo se socializó el mapa de riesgos del proceso PC02-C01 TRÁMITES ADMINISTRATIVOS - LIBRE COMPETENCIA y se hizo énfasis en el riesgo de corrupción "Decisiones ajustadas a intereses particulares". (Se anexa copia del acta de comité de gestión)
2. En él comité de gestión del mes de mayo se recordó al equipo de trabajo aplicar en todos los casos que se asignen el procedimiento PC02-P01 PRÁCTICAS RESTRICTIVAS DE LA COMPETENCIA Y COMPETENCIA DESLEAL ADMINISTRATIVA. Así mismo la Delegatura ha realizado tres (3) capacitaciones en materia de libre competencia económica para todos los servidores públicos de la Delegatura en donde se ha explicado el paso a paso de cada una de las etapas del procedimiento, con ejemplos y experiencias en casos que se han adelantado en la Delegatura. Las capacitaciones que se han dictado son (Se anexa registro de asistencia a las capacitaciones): 
- La importancia del análisis de admisibilidad de las denuncias
- Curso Inicial de Prácticas Restrictivas de la Competencia 
- Debido Proceso y Derecho Probatorio</t>
  </si>
  <si>
    <t>Los controles establecidos han sido efectivos, ya que no se ha materializado el riesgo durante el periodo evaluado, las dos coordinaciones han cumplido con lo propuesto, los controles se han reportado debidamente a los superiores jerárquicos para ser tratado en las reuniones que se lleven a cabo y evaluar las acciones necesarias.
1. Elaborar un informe mensual con relación a los indicadores de gestión actuales y entregarlo a los coordinadores de cada grupo para que éste sea socializado a los integrantes de estos:  se ha realizado el informe mensual y ha sido entregado a las coordinaciones de los grupos para lo pertinente porcentaje de avance: 50%.
 2. Elaborar un informe mensual del plan de acción evidenciando el porcentaje de cumplimiento en ese periodo de tiempo: el informe del plan de acción se ha enviado mensualmente para ser analizado en los comités de gestión y tomar las acciones necesarias, en el informe del mes de Junio se hizo nuevamente una revisión de cada uno de los radicados de las actividades preliminares del Grupo de Investigaciones Administrativas de los años 2017 y 2018  avance 50%
 3, Llevar a cabo comités de gestión mensuales, dejando como evidencia el acta de este: los comités de gestión se han llevado a cabo mensualmente analizando diversos temas como plan de acción e indicadores de gestión entre otros. Porcentaje de avance 50%
 4. Realizar los comités jurídicos programados y realizar un acta de cada uno de ellos, se han llevado a cabo dos comités jurídicos de los cuales se ha dejado evidencia, se realizaron en los meses de abril y mayo, quedó pendiente el de Junio. Porcentaje de avance 41,6%
5. Realizar una charla sobre corrupción: el día 31 de mayo se llevó a cabo la charla programada. Porcentaje de avance: 100%. 
6. Realizar un documento del acuerdo de gestión entre el Delegado de Protección de Datos Personales y el Director de Investigaciones de Protección de datos personales, cuya verificación de cumplimiento se realizará anualmente: el documento se realizó y se encuentra firmado, porcentaje de avance 100%.</t>
  </si>
  <si>
    <t>Durante el segundo trimestre de 2019 se llevaron a cabo las siguientes actividades:
1. Una vez contratado el profesional especializado en inteligencia de negocios, se realizó la actualización de los tableros de seguimiento y control de trámites asignados en SIPI a cada uno de los examinadores, así como también se ajustaron los tableros de acuerdo con los tiempos internos de respuesta establecidos en el plan de acción.
No se evidencia que hayan decisiones amañadas para beneficiar a un tercero o dilatar el trámite o dar prioridad sin respetar los turnos de acuerdo a la fecha de radicación. Se han aplicado los controles y se ha reportado el cumplimiento de las metas propuestas en el plan de acción.
No se generó ningún avance adicional en el segundo trimestre del año de las actividades del plan de tratamiento al riesgo de corrupción 2019, ya que las actividades 1 y 2  para el primer semestre del año se encuentran cumplidas en un 100% .</t>
  </si>
  <si>
    <t>Los controles preventivos han evitado la materialización del riesgo y han sido implementados tanto a funcionarios antiguos como funcionarios y contratistas nuevos.
Se modificó en el instructivo PI02-I06 "Examen de forma y fondo de solicitudes de patente de invención y modelos de utilidad", la verificación en todo el proceso de la solicitud, la declaración de cualquier presunto conflicto de interés por parte del examinador en cada una de las etapas del trámite. (Cumplimiento de un 90%, debido a que el documento se encuentra en revisión de correcciones por parte de la Oficina de Planeación).</t>
  </si>
  <si>
    <r>
      <t xml:space="preserve">En el primer cuatrimestre el proceso reportó : se </t>
    </r>
    <r>
      <rPr>
        <i/>
        <sz val="14"/>
        <rFont val="Arial"/>
        <family val="2"/>
      </rPr>
      <t>incluyó en el instructivo PI02-I06 "Examen de forma y fondo de solicitudes de patente de invención y modelos de utilidad", como verificación previa al examen de fondo, la declaración de cualquier presunto conflicto de interés por parte del examinador</t>
    </r>
    <r>
      <rPr>
        <sz val="14"/>
        <rFont val="Arial"/>
        <family val="2"/>
      </rPr>
      <t>. Reportando un cumplimiento del  90%,  En el segundo cuatrimestre vuelve a reportar lo mismo, aduciendo que el documento se encuentra en revisión por parte de la Oficina de Planeación.
Las actividades soportadas (Informe PI02 Concesión Nuevas Creaciones y documentos soporte) no brindan evidencia del desarrollo de las actividades propuestas.
No se evidencian avances.
Las actividades propuestas por el proceso deben completarse al 100% para la revisión del siguiente periodo.</t>
    </r>
  </si>
  <si>
    <t xml:space="preserve"> Los controles preventivos han evitado la materialización del riesgo. Por ello se continúan impartieron directrices por parte de la Directora de Nuevas Creaciones  sobre el flujo de trabajo en el sistema de las solicitudes que se tramitan en SIPI.  Se restringe el perfil de administrador a coordinadores, el cual se encontraba abierto lo que permite mayor control en el manejo de los cambios de datos e información registrada en el  sistema.
Para este trimestre no se realizaron capacitaciones relacionadas con este tema</t>
  </si>
  <si>
    <t xml:space="preserve">En el período comprendido entre el 01 de abril al 30 de junio de 2019, no se ha recibido queja alguna relacionada con la materialización de este riesgo. Adicionalmente todas las orientaciones a los usuarios se han atendido dentro del área de trabajo del grupo.
1.Todas las consultas se documentan en una ficha evaluación de consulta de orientación y atención especializada a usuarios de propiedad industrial, las cuales reposan en el archivo del grupo de trabajo CIGEPI. Las consultas también se registran en el siguiente link https://docs.google.com/forms/d/e/1FAIpQLSeyW0D-mDItbMqHXP1leoZjKrdh8QDkHhc4A8x7rJyP04FjKw/viewform. Actividad desarrollada al 100%
2. El informe del derecho al turno fue socializado con los integrantes del grupo de trabajo en su totalidad. Actividad desarrollada al 100%               </t>
  </si>
  <si>
    <t>La Oficina de Control Interno pudo evidenciar avances en la implementación de las acciones propuestas. 
Estas evidencias se encuentran en: https://drive.google.com/drive/u/0/folders/10XzSdAr0ibIcIbqDWK3sqrMIMhkt8nfP
Se evidenció:
1) No se ha avanzado en el desarrollo del aplicativo SIC CALIBRA.
2) Borrador de formato RT02-F36 CONTROL DE INGRESO DE PERSONAL AJENO AL ALMACEN.
3) No se ha adelantado gestión para la consecución de personal de seguridad para el control de acceso de personal y equipos.
Las actividades propuestas por el proceso deben completarse al 100% para la revisión del siguiente periodo.</t>
  </si>
  <si>
    <r>
      <t xml:space="preserve">En el segundo trimestre No se materializó el riesgo debido a que se aplicaron los controles y se  implementó mecanismos de prevención.  
</t>
    </r>
    <r>
      <rPr>
        <b/>
        <sz val="14"/>
        <rFont val="Arial"/>
        <family val="2"/>
      </rPr>
      <t>Vigencia 2019</t>
    </r>
    <r>
      <rPr>
        <sz val="14"/>
        <rFont val="Arial"/>
        <family val="2"/>
      </rPr>
      <t xml:space="preserve">
1- Certificado de calibración de la balanza con que se pesan los residuos de reciclaje. Contrato 2050 de 2018. </t>
    </r>
    <r>
      <rPr>
        <b/>
        <sz val="14"/>
        <rFont val="Arial"/>
        <family val="2"/>
      </rPr>
      <t xml:space="preserve">100% avance 
</t>
    </r>
    <r>
      <rPr>
        <sz val="14"/>
        <rFont val="Arial"/>
        <family val="2"/>
      </rPr>
      <t xml:space="preserve">(Se anexa correo electrónico  y copia del certificado calibración, Una vez al año). 
2- Se dejará estipulado en el contrato de reciclaje que el contratista deberá  informar mediante un acta y/o certificado después del pesaje la liquidación efectuada de acuerdo a las tarifas convenidas en el contratos de cada residuo, dicha liquidación debe incluir el peso y el valor unitario y total y debe venir firmada por el supervisor o persona asignada por él.  </t>
    </r>
    <r>
      <rPr>
        <b/>
        <sz val="14"/>
        <rFont val="Arial"/>
        <family val="2"/>
      </rPr>
      <t xml:space="preserve">100% avance 
</t>
    </r>
    <r>
      <rPr>
        <sz val="14"/>
        <rFont val="Arial"/>
        <family val="2"/>
      </rPr>
      <t xml:space="preserve">(Se anexa contrato de reciclaje vigente, y acta de liquidación como cumplimiento de lo estipulado en el contrato).
3- Mencionar dentro del Programa y/o Plan de Residuos de la SIC, como se realiza el proceso para seleccionar la empresa de reciclaje . </t>
    </r>
    <r>
      <rPr>
        <b/>
        <sz val="14"/>
        <rFont val="Arial"/>
        <family val="2"/>
      </rPr>
      <t xml:space="preserve">100% avance </t>
    </r>
    <r>
      <rPr>
        <sz val="14"/>
        <rFont val="Arial"/>
        <family val="2"/>
      </rPr>
      <t xml:space="preserve">
(Ver en el SIGI Programa SC03-F13 - numeral  14).</t>
    </r>
  </si>
  <si>
    <t>La Oficina de Control Interno pudo evidenciar avances en la implementación de las acciones propuestas. 
Estas evidencias se encuentran en: https://drive.google.com/drive/folders/1bmh8d_dKUT3aKPnHP0Wbu1hIyEl4Eb_X
Se evidenció:
1) Certificado de calibración de bascula de fecha 25/06/2018 remitido a Ivonne Mariana Torres Prada el 24/07/2019. No se identifica vigencia del certificado.
2) Comunicación de aceptación de oferta n. 2050 de 2018 por contrato de permuta con la empresa Gestión Ambiental de Colombia S.A.S. ESP nit 900,744,149-6. Acta de recepción de material aprovechable por parte de la empresa en mención, con fecha 31/01/02019.
3) Documento "Programa de Gestión para el Manejo y Disposición de Residuos Solidos" que incluye el como se debe seleccionar la empresa de reciclaje.
Para el tercer cuatrimestre, la OCI verificará las actas de recepción de material aprovechable posteriores a la inicialmente presentada.</t>
  </si>
  <si>
    <t xml:space="preserve">Para el segundo trimestre del 2019 no se materializó el riesgo, teniendo en cuenta que se realizó seguimiento al Plan de Trabajo definido con la ARL y las actividades adicionales solicitadas fueron autorizadas para su realización y respectivo pago únicamente por el Coordinador de Desarrollo de Talento Humano 
En el plan de trabajo definido con ARL, que fue aprobado en Mayo de 2019, se encuentran relacionadas las actividades, cantidad de horas y los meses de ejecución de las mismas. Las actividades allí relacionadas no requieren aprobación, solo aquellas que son adicionales y que surgen como respuesta a una necesidad puntual del Sistema. 
Con base en lo anterior se confirma: 
1. El avance que presenta la acción propuesta " La presentación de la factura por parte de la ARL deberá venir con el visto bueno de la profesional ejecutora de la actividad de SST y además deberá venir con firma previa del Coordinador de Desarrollo de Talento Humano" es del 35%
2. TEl avance que presenta la acción propuesta " Toda actividad de Seguridad y Salud en el Trabajo (SST) deberá ser aprobada previamente por parte del Coordinador de Desarrollo de Talento Humano de acuerdo al Plan del SG-SST anual" es del 35%.
Se adjunta Plan de Trabajo para la vigencia 2019 y los soportes debidamente firmados de las actividades adicionales realizadas hasta la fecha. </t>
  </si>
  <si>
    <t xml:space="preserve">La Oficina de Control Interno pudo evidenciar avances en la implementación de las acciones propuestas. 
Estas evidencias se encuentran en: https://drive.google.com/drive/u/0/folders/10QTKKK5wjSdbtFtZPQaUVqSipOoHuCl2
Se evidenció:
1) Certificados de asistencia técnica en la implementación del SGSST por parte de Beneficios Integrales Oportunos S.A. nit 830,072,0170-3, de fechas 21, y24 de mayo, 4,5,10,11,12 y 14 de junio de 2019 por un total de 16 horas.
2) Certificado de desarrollo de actividades de evaluación de niveles de iluminación  en 10 puntos de trabajo por un total de 30 horas. Actividad desarrollada por la empresa Quirón Prevención Colombia S.A.S nit 900,592,696.
Las actividades propuestas por el proceso deben completarse al 100% para la revisión del siguiente periodo.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</si>
</sst>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yy;@"/>
    <numFmt numFmtId="165" formatCode="0.0"/>
    <numFmt numFmtId="166" formatCode="yyyy\-mm\-dd;@"/>
    <numFmt numFmtId="167" formatCode="d/mm/yyyy;@"/>
  </numFmts>
  <fonts count="48" x14ac:knownFonts="1">
    <font>
      <sz val="10"/>
      <name val="Arial"/>
      <family val="2"/>
    </font>
    <font>
      <sz val="11"/>
      <color theme="1"/>
      <name val="Calibri"/>
      <family val="2"/>
      <scheme val="minor"/>
    </font>
    <font>
      <sz val="10"/>
      <name val="Arial"/>
      <family val="2"/>
    </font>
    <font>
      <sz val="10"/>
      <name val="Arial Narrow"/>
      <family val="2"/>
    </font>
    <font>
      <b/>
      <sz val="10"/>
      <name val="Arial Narrow"/>
      <family val="2"/>
    </font>
    <font>
      <b/>
      <sz val="11"/>
      <name val="Arial Narrow"/>
      <family val="2"/>
    </font>
    <font>
      <sz val="12"/>
      <name val="Arial Narrow"/>
      <family val="2"/>
    </font>
    <font>
      <b/>
      <sz val="14"/>
      <name val="Arial Narrow"/>
      <family val="2"/>
    </font>
    <font>
      <b/>
      <sz val="12"/>
      <name val="Arial Narrow"/>
      <family val="2"/>
    </font>
    <font>
      <b/>
      <sz val="11"/>
      <color indexed="8"/>
      <name val="Arial Narrow"/>
      <family val="2"/>
    </font>
    <font>
      <sz val="20"/>
      <name val="Arial Narrow"/>
      <family val="2"/>
    </font>
    <font>
      <sz val="20"/>
      <color indexed="8"/>
      <name val="Arial Narrow"/>
      <family val="2"/>
    </font>
    <font>
      <sz val="11"/>
      <name val="Arial Narrow"/>
      <family val="2"/>
    </font>
    <font>
      <sz val="9"/>
      <color indexed="81"/>
      <name val="Tahoma"/>
      <family val="2"/>
    </font>
    <font>
      <b/>
      <sz val="9"/>
      <color indexed="81"/>
      <name val="Tahoma"/>
      <family val="2"/>
    </font>
    <font>
      <sz val="18"/>
      <name val="Arial Narrow"/>
      <family val="2"/>
    </font>
    <font>
      <b/>
      <sz val="9"/>
      <name val="Arial Narrow"/>
      <family val="2"/>
    </font>
    <font>
      <sz val="14"/>
      <name val="Arial Narrow"/>
      <family val="2"/>
    </font>
    <font>
      <sz val="16"/>
      <name val="Arial Narrow"/>
      <family val="2"/>
    </font>
    <font>
      <b/>
      <sz val="10"/>
      <name val="Arial"/>
      <family val="2"/>
    </font>
    <font>
      <b/>
      <sz val="22"/>
      <name val="Arial Narrow"/>
      <family val="2"/>
    </font>
    <font>
      <u/>
      <sz val="10"/>
      <color theme="10"/>
      <name val="Arial"/>
      <family val="2"/>
    </font>
    <font>
      <u/>
      <sz val="10"/>
      <color theme="11"/>
      <name val="Arial"/>
      <family val="2"/>
    </font>
    <font>
      <sz val="11"/>
      <color indexed="8"/>
      <name val="Arial Narrow"/>
      <family val="2"/>
    </font>
    <font>
      <b/>
      <i/>
      <sz val="10"/>
      <name val="Arial"/>
      <family val="2"/>
    </font>
    <font>
      <b/>
      <u/>
      <sz val="10"/>
      <name val="Arial Narrow"/>
      <family val="2"/>
    </font>
    <font>
      <sz val="10"/>
      <color rgb="FFFF0000"/>
      <name val="Arial"/>
      <family val="2"/>
    </font>
    <font>
      <sz val="14"/>
      <color rgb="FFFF0000"/>
      <name val="Arial Narrow"/>
      <family val="2"/>
    </font>
    <font>
      <sz val="14"/>
      <color theme="1"/>
      <name val="Arial Narrow"/>
      <family val="2"/>
    </font>
    <font>
      <sz val="10"/>
      <color theme="1"/>
      <name val="Arial"/>
      <family val="2"/>
    </font>
    <font>
      <u/>
      <sz val="10"/>
      <color theme="1"/>
      <name val="Arial"/>
      <family val="2"/>
    </font>
    <font>
      <b/>
      <sz val="16"/>
      <name val="Arial Narrow"/>
      <family val="2"/>
    </font>
    <font>
      <b/>
      <sz val="48"/>
      <name val="Arial Narrow"/>
      <family val="2"/>
    </font>
    <font>
      <b/>
      <sz val="20"/>
      <name val="Arial Narrow"/>
      <family val="2"/>
    </font>
    <font>
      <sz val="10"/>
      <color rgb="FF000000"/>
      <name val="Arial"/>
      <family val="2"/>
    </font>
    <font>
      <sz val="10"/>
      <name val="MS Sans Serif"/>
      <family val="2"/>
    </font>
    <font>
      <sz val="11"/>
      <name val="Arial"/>
      <family val="2"/>
    </font>
    <font>
      <sz val="12"/>
      <name val="Arial"/>
      <family val="2"/>
    </font>
    <font>
      <b/>
      <sz val="48"/>
      <name val="Arial"/>
      <family val="2"/>
    </font>
    <font>
      <b/>
      <sz val="22"/>
      <name val="Arial"/>
      <family val="2"/>
    </font>
    <font>
      <b/>
      <sz val="24"/>
      <name val="Arial"/>
      <family val="2"/>
    </font>
    <font>
      <b/>
      <sz val="16"/>
      <name val="Arial"/>
      <family val="2"/>
    </font>
    <font>
      <b/>
      <sz val="14"/>
      <name val="Arial"/>
      <family val="2"/>
    </font>
    <font>
      <b/>
      <sz val="11"/>
      <name val="Arial"/>
      <family val="2"/>
    </font>
    <font>
      <sz val="14"/>
      <name val="Arial"/>
      <family val="2"/>
    </font>
    <font>
      <sz val="14"/>
      <color theme="1"/>
      <name val="Arial"/>
      <family val="2"/>
    </font>
    <font>
      <sz val="14"/>
      <color rgb="FF000000"/>
      <name val="Arial"/>
      <family val="2"/>
    </font>
    <font>
      <i/>
      <sz val="14"/>
      <name val="Arial"/>
      <family val="2"/>
    </font>
  </fonts>
  <fills count="2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4" tint="0.59999389629810485"/>
        <bgColor indexed="64"/>
      </patternFill>
    </fill>
  </fills>
  <borders count="8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right/>
      <top/>
      <bottom style="medium">
        <color auto="1"/>
      </bottom>
      <diagonal/>
    </border>
    <border>
      <left/>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bottom/>
      <diagonal/>
    </border>
    <border>
      <left style="thin">
        <color indexed="64"/>
      </left>
      <right/>
      <top/>
      <bottom style="thin">
        <color indexed="64"/>
      </bottom>
      <diagonal/>
    </border>
    <border>
      <left/>
      <right/>
      <top/>
      <bottom style="thin">
        <color auto="1"/>
      </bottom>
      <diagonal/>
    </border>
    <border>
      <left/>
      <right style="medium">
        <color indexed="64"/>
      </right>
      <top style="thin">
        <color auto="1"/>
      </top>
      <bottom style="thin">
        <color indexed="64"/>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medium">
        <color auto="1"/>
      </left>
      <right/>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bottom style="thin">
        <color indexed="64"/>
      </bottom>
      <diagonal/>
    </border>
    <border>
      <left style="medium">
        <color theme="4" tint="-0.24994659260841701"/>
      </left>
      <right style="thin">
        <color auto="1"/>
      </right>
      <top/>
      <bottom/>
      <diagonal/>
    </border>
    <border>
      <left style="medium">
        <color auto="1"/>
      </left>
      <right style="thin">
        <color auto="1"/>
      </right>
      <top style="thin">
        <color auto="1"/>
      </top>
      <bottom/>
      <diagonal/>
    </border>
    <border>
      <left style="thin">
        <color auto="1"/>
      </left>
      <right style="medium">
        <color indexed="64"/>
      </right>
      <top/>
      <bottom/>
      <diagonal/>
    </border>
    <border>
      <left style="thin">
        <color auto="1"/>
      </left>
      <right style="medium">
        <color indexed="64"/>
      </right>
      <top style="thin">
        <color auto="1"/>
      </top>
      <bottom/>
      <diagonal/>
    </border>
    <border>
      <left style="medium">
        <color indexed="64"/>
      </left>
      <right style="thin">
        <color auto="1"/>
      </right>
      <top/>
      <bottom/>
      <diagonal/>
    </border>
    <border>
      <left style="medium">
        <color indexed="64"/>
      </left>
      <right/>
      <top style="thin">
        <color auto="1"/>
      </top>
      <bottom/>
      <diagonal/>
    </border>
    <border>
      <left style="medium">
        <color indexed="64"/>
      </left>
      <right/>
      <top/>
      <bottom/>
      <diagonal/>
    </border>
    <border>
      <left style="thin">
        <color rgb="FF000000"/>
      </left>
      <right style="thin">
        <color rgb="FF000000"/>
      </right>
      <top/>
      <bottom/>
      <diagonal/>
    </border>
    <border>
      <left style="thin">
        <color theme="1"/>
      </left>
      <right style="thin">
        <color theme="1"/>
      </right>
      <top/>
      <bottom/>
      <diagonal/>
    </border>
    <border>
      <left style="thin">
        <color auto="1"/>
      </left>
      <right style="thin">
        <color auto="1"/>
      </right>
      <top style="medium">
        <color theme="3"/>
      </top>
      <bottom/>
      <diagonal/>
    </border>
    <border>
      <left style="medium">
        <color theme="3"/>
      </left>
      <right style="medium">
        <color theme="3"/>
      </right>
      <top style="medium">
        <color theme="3"/>
      </top>
      <bottom style="medium">
        <color theme="3"/>
      </bottom>
      <diagonal/>
    </border>
    <border>
      <left style="medium">
        <color theme="3"/>
      </left>
      <right style="thin">
        <color auto="1"/>
      </right>
      <top style="medium">
        <color theme="3"/>
      </top>
      <bottom style="thin">
        <color auto="1"/>
      </bottom>
      <diagonal/>
    </border>
    <border>
      <left style="thin">
        <color auto="1"/>
      </left>
      <right/>
      <top style="medium">
        <color theme="3"/>
      </top>
      <bottom style="thin">
        <color auto="1"/>
      </bottom>
      <diagonal/>
    </border>
    <border>
      <left style="thin">
        <color auto="1"/>
      </left>
      <right style="thin">
        <color auto="1"/>
      </right>
      <top style="medium">
        <color theme="3"/>
      </top>
      <bottom style="thin">
        <color auto="1"/>
      </bottom>
      <diagonal/>
    </border>
    <border>
      <left style="medium">
        <color theme="3"/>
      </left>
      <right style="thin">
        <color indexed="64"/>
      </right>
      <top style="thin">
        <color indexed="64"/>
      </top>
      <bottom style="thin">
        <color indexed="64"/>
      </bottom>
      <diagonal/>
    </border>
    <border>
      <left style="medium">
        <color theme="3"/>
      </left>
      <right style="thin">
        <color indexed="64"/>
      </right>
      <top style="thin">
        <color indexed="64"/>
      </top>
      <bottom style="medium">
        <color theme="3"/>
      </bottom>
      <diagonal/>
    </border>
    <border>
      <left style="thin">
        <color auto="1"/>
      </left>
      <right/>
      <top style="thin">
        <color auto="1"/>
      </top>
      <bottom style="medium">
        <color theme="3"/>
      </bottom>
      <diagonal/>
    </border>
    <border>
      <left style="thin">
        <color auto="1"/>
      </left>
      <right style="thin">
        <color auto="1"/>
      </right>
      <top/>
      <bottom style="medium">
        <color theme="3"/>
      </bottom>
      <diagonal/>
    </border>
    <border>
      <left style="thin">
        <color indexed="64"/>
      </left>
      <right style="thin">
        <color indexed="64"/>
      </right>
      <top style="thin">
        <color indexed="64"/>
      </top>
      <bottom style="medium">
        <color theme="3"/>
      </bottom>
      <diagonal/>
    </border>
    <border>
      <left style="thin">
        <color auto="1"/>
      </left>
      <right/>
      <top style="medium">
        <color theme="3"/>
      </top>
      <bottom/>
      <diagonal/>
    </border>
    <border>
      <left style="thin">
        <color auto="1"/>
      </left>
      <right/>
      <top/>
      <bottom style="medium">
        <color theme="3"/>
      </bottom>
      <diagonal/>
    </border>
    <border>
      <left style="medium">
        <color theme="3"/>
      </left>
      <right style="thin">
        <color auto="1"/>
      </right>
      <top style="thin">
        <color auto="1"/>
      </top>
      <bottom/>
      <diagonal/>
    </border>
    <border>
      <left/>
      <right style="thin">
        <color auto="1"/>
      </right>
      <top style="medium">
        <color theme="3"/>
      </top>
      <bottom style="thin">
        <color auto="1"/>
      </bottom>
      <diagonal/>
    </border>
    <border>
      <left/>
      <right style="thin">
        <color auto="1"/>
      </right>
      <top style="thin">
        <color auto="1"/>
      </top>
      <bottom style="medium">
        <color theme="3"/>
      </bottom>
      <diagonal/>
    </border>
    <border>
      <left style="medium">
        <color theme="3"/>
      </left>
      <right style="thin">
        <color auto="1"/>
      </right>
      <top style="medium">
        <color theme="3"/>
      </top>
      <bottom/>
      <diagonal/>
    </border>
    <border>
      <left/>
      <right style="thin">
        <color auto="1"/>
      </right>
      <top style="medium">
        <color theme="3"/>
      </top>
      <bottom/>
      <diagonal/>
    </border>
    <border>
      <left/>
      <right/>
      <top style="medium">
        <color theme="3"/>
      </top>
      <bottom/>
      <diagonal/>
    </border>
    <border>
      <left style="medium">
        <color theme="3"/>
      </left>
      <right style="thin">
        <color auto="1"/>
      </right>
      <top/>
      <bottom/>
      <diagonal/>
    </border>
    <border>
      <left style="medium">
        <color theme="3"/>
      </left>
      <right style="thin">
        <color auto="1"/>
      </right>
      <top/>
      <bottom style="medium">
        <color theme="3"/>
      </bottom>
      <diagonal/>
    </border>
    <border>
      <left/>
      <right/>
      <top/>
      <bottom style="medium">
        <color theme="3"/>
      </bottom>
      <diagonal/>
    </border>
    <border>
      <left/>
      <right style="thin">
        <color auto="1"/>
      </right>
      <top/>
      <bottom style="medium">
        <color theme="3"/>
      </bottom>
      <diagonal/>
    </border>
    <border>
      <left style="thin">
        <color auto="1"/>
      </left>
      <right style="medium">
        <color indexed="64"/>
      </right>
      <top style="medium">
        <color theme="3"/>
      </top>
      <bottom/>
      <diagonal/>
    </border>
    <border>
      <left style="thin">
        <color auto="1"/>
      </left>
      <right style="medium">
        <color indexed="64"/>
      </right>
      <top/>
      <bottom style="medium">
        <color theme="3"/>
      </bottom>
      <diagonal/>
    </border>
    <border>
      <left style="thin">
        <color theme="1"/>
      </left>
      <right style="thin">
        <color theme="1"/>
      </right>
      <top style="medium">
        <color theme="3"/>
      </top>
      <bottom/>
      <diagonal/>
    </border>
    <border>
      <left style="thin">
        <color rgb="FF000000"/>
      </left>
      <right style="thin">
        <color rgb="FF000000"/>
      </right>
      <top style="medium">
        <color theme="3"/>
      </top>
      <bottom/>
      <diagonal/>
    </border>
    <border>
      <left style="medium">
        <color theme="3"/>
      </left>
      <right/>
      <top style="medium">
        <color theme="3"/>
      </top>
      <bottom style="medium">
        <color theme="3"/>
      </bottom>
      <diagonal/>
    </border>
    <border>
      <left/>
      <right style="medium">
        <color theme="3"/>
      </right>
      <top style="medium">
        <color theme="3"/>
      </top>
      <bottom style="medium">
        <color theme="3"/>
      </bottom>
      <diagonal/>
    </border>
    <border>
      <left/>
      <right/>
      <top style="medium">
        <color theme="3"/>
      </top>
      <bottom style="medium">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theme="3"/>
      </right>
      <top style="medium">
        <color indexed="64"/>
      </top>
      <bottom style="medium">
        <color indexed="64"/>
      </bottom>
      <diagonal/>
    </border>
    <border>
      <left style="thin">
        <color theme="3"/>
      </left>
      <right style="thin">
        <color theme="3"/>
      </right>
      <top style="medium">
        <color indexed="64"/>
      </top>
      <bottom style="medium">
        <color indexed="64"/>
      </bottom>
      <diagonal/>
    </border>
    <border>
      <left style="thin">
        <color theme="3"/>
      </left>
      <right style="medium">
        <color indexed="64"/>
      </right>
      <top style="medium">
        <color indexed="64"/>
      </top>
      <bottom style="medium">
        <color indexed="64"/>
      </bottom>
      <diagonal/>
    </border>
    <border>
      <left style="medium">
        <color auto="1"/>
      </left>
      <right/>
      <top style="medium">
        <color theme="3"/>
      </top>
      <bottom/>
      <diagonal/>
    </border>
    <border>
      <left style="medium">
        <color indexed="64"/>
      </left>
      <right/>
      <top/>
      <bottom style="medium">
        <color theme="3"/>
      </bottom>
      <diagonal/>
    </border>
    <border>
      <left style="medium">
        <color auto="1"/>
      </left>
      <right style="thin">
        <color auto="1"/>
      </right>
      <top style="medium">
        <color theme="3"/>
      </top>
      <bottom/>
      <diagonal/>
    </border>
    <border>
      <left style="medium">
        <color auto="1"/>
      </left>
      <right style="thin">
        <color auto="1"/>
      </right>
      <top/>
      <bottom style="medium">
        <color theme="3"/>
      </bottom>
      <diagonal/>
    </border>
  </borders>
  <cellStyleXfs count="8">
    <xf numFmtId="0" fontId="0" fillId="0" borderId="0"/>
    <xf numFmtId="0" fontId="2" fillId="0" borderId="0"/>
    <xf numFmtId="0" fontId="21" fillId="0" borderId="0" applyNumberFormat="0" applyFill="0" applyBorder="0" applyAlignment="0" applyProtection="0"/>
    <xf numFmtId="0" fontId="22" fillId="0" borderId="0" applyNumberFormat="0" applyFill="0" applyBorder="0" applyAlignment="0" applyProtection="0"/>
    <xf numFmtId="0" fontId="1" fillId="0" borderId="0"/>
    <xf numFmtId="0" fontId="2" fillId="0" borderId="0"/>
    <xf numFmtId="0" fontId="34" fillId="0" borderId="0"/>
    <xf numFmtId="0" fontId="35" fillId="0" borderId="0"/>
  </cellStyleXfs>
  <cellXfs count="651">
    <xf numFmtId="0" fontId="0" fillId="0" borderId="0" xfId="0"/>
    <xf numFmtId="0" fontId="3" fillId="0" borderId="0" xfId="0" applyFont="1"/>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10" fillId="5" borderId="1" xfId="0" applyFont="1" applyFill="1" applyBorder="1" applyAlignment="1">
      <alignment horizontal="center" vertical="center"/>
    </xf>
    <xf numFmtId="0" fontId="11" fillId="5"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6" fillId="0" borderId="0" xfId="0" applyFont="1"/>
    <xf numFmtId="0" fontId="10" fillId="4"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7" borderId="1" xfId="0" applyFont="1" applyFill="1" applyBorder="1" applyAlignment="1">
      <alignment horizontal="center" vertical="center"/>
    </xf>
    <xf numFmtId="0" fontId="3" fillId="0" borderId="0" xfId="0" applyFont="1" applyAlignment="1" applyProtection="1">
      <alignment horizontal="center" vertical="center" wrapText="1"/>
    </xf>
    <xf numFmtId="0" fontId="4" fillId="0" borderId="6" xfId="0" applyFont="1" applyBorder="1" applyAlignment="1"/>
    <xf numFmtId="0" fontId="4" fillId="0" borderId="1" xfId="0" applyFont="1" applyBorder="1" applyAlignment="1"/>
    <xf numFmtId="0" fontId="4" fillId="0" borderId="0" xfId="0" applyFont="1" applyBorder="1" applyAlignment="1"/>
    <xf numFmtId="0" fontId="4" fillId="0" borderId="6" xfId="0" applyFont="1" applyBorder="1" applyAlignment="1">
      <alignment wrapText="1"/>
    </xf>
    <xf numFmtId="0" fontId="4" fillId="16" borderId="14" xfId="0" applyFont="1" applyFill="1" applyBorder="1" applyAlignment="1">
      <alignment horizontal="center" wrapText="1"/>
    </xf>
    <xf numFmtId="0" fontId="4" fillId="14" borderId="14" xfId="0" applyFont="1" applyFill="1" applyBorder="1" applyAlignment="1">
      <alignment horizontal="center" wrapText="1"/>
    </xf>
    <xf numFmtId="0" fontId="3" fillId="10" borderId="1" xfId="0" applyFont="1" applyFill="1" applyBorder="1" applyAlignment="1">
      <alignment horizontal="center"/>
    </xf>
    <xf numFmtId="0" fontId="19" fillId="0" borderId="1" xfId="0" applyFont="1" applyBorder="1" applyAlignment="1">
      <alignment horizontal="center" wrapText="1"/>
    </xf>
    <xf numFmtId="1" fontId="4" fillId="0" borderId="6" xfId="0" applyNumberFormat="1" applyFont="1" applyBorder="1" applyAlignment="1">
      <alignment horizontal="left" wrapText="1"/>
    </xf>
    <xf numFmtId="0" fontId="0" fillId="0" borderId="0" xfId="0" applyFont="1" applyFill="1"/>
    <xf numFmtId="0" fontId="4" fillId="0" borderId="5" xfId="0" applyFont="1" applyFill="1" applyBorder="1" applyAlignment="1" applyProtection="1">
      <alignment horizontal="center" vertical="center" wrapText="1"/>
    </xf>
    <xf numFmtId="0" fontId="0" fillId="0" borderId="1" xfId="0" applyBorder="1" applyAlignment="1">
      <alignment horizontal="center"/>
    </xf>
    <xf numFmtId="0" fontId="6" fillId="0" borderId="0" xfId="0" applyFont="1" applyAlignment="1"/>
    <xf numFmtId="0" fontId="3" fillId="0" borderId="0" xfId="0" applyFont="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Protection="1">
      <protection locked="0"/>
    </xf>
    <xf numFmtId="0" fontId="12" fillId="0" borderId="0" xfId="0" applyFont="1" applyAlignment="1" applyProtection="1">
      <alignment horizontal="center" vertical="center" wrapText="1"/>
      <protection locked="0"/>
    </xf>
    <xf numFmtId="0" fontId="12" fillId="0" borderId="0" xfId="0" applyFont="1" applyProtection="1">
      <protection locked="0"/>
    </xf>
    <xf numFmtId="0" fontId="17" fillId="0" borderId="0" xfId="0" applyFont="1" applyAlignment="1" applyProtection="1">
      <alignment horizontal="center" vertical="center" wrapText="1"/>
      <protection locked="0"/>
    </xf>
    <xf numFmtId="0" fontId="0" fillId="0" borderId="1" xfId="0" applyBorder="1"/>
    <xf numFmtId="0" fontId="6" fillId="0" borderId="1" xfId="0" applyFont="1" applyBorder="1" applyAlignment="1"/>
    <xf numFmtId="0" fontId="6" fillId="0" borderId="1" xfId="0" applyFont="1" applyFill="1" applyBorder="1" applyAlignment="1"/>
    <xf numFmtId="0" fontId="3" fillId="0" borderId="0" xfId="0" applyFont="1" applyAlignment="1" applyProtection="1">
      <alignment horizontal="center" vertical="center" wrapText="1"/>
      <protection hidden="1"/>
    </xf>
    <xf numFmtId="11" fontId="23" fillId="0" borderId="1" xfId="1" applyNumberFormat="1" applyFont="1" applyFill="1" applyBorder="1" applyAlignment="1">
      <alignment horizontal="left" vertical="center" wrapText="1"/>
    </xf>
    <xf numFmtId="11" fontId="23" fillId="0" borderId="3" xfId="1" applyNumberFormat="1" applyFont="1" applyFill="1" applyBorder="1" applyAlignment="1">
      <alignment horizontal="left" vertical="center" wrapText="1"/>
    </xf>
    <xf numFmtId="11" fontId="23" fillId="0" borderId="1" xfId="1" applyNumberFormat="1" applyFont="1" applyFill="1" applyBorder="1" applyAlignment="1">
      <alignment vertical="center" wrapText="1"/>
    </xf>
    <xf numFmtId="0" fontId="4" fillId="0" borderId="1" xfId="0" applyFont="1" applyFill="1" applyBorder="1" applyAlignment="1"/>
    <xf numFmtId="0" fontId="4" fillId="0" borderId="7" xfId="0" applyFont="1" applyBorder="1" applyAlignment="1"/>
    <xf numFmtId="9" fontId="0" fillId="0" borderId="0" xfId="0" applyNumberFormat="1"/>
    <xf numFmtId="0" fontId="0" fillId="0" borderId="7" xfId="0" applyFill="1" applyBorder="1"/>
    <xf numFmtId="0" fontId="0" fillId="0" borderId="0" xfId="0" applyBorder="1"/>
    <xf numFmtId="49" fontId="3" fillId="0" borderId="0" xfId="0" applyNumberFormat="1" applyFont="1" applyAlignment="1" applyProtection="1">
      <alignment horizontal="center" vertical="center" wrapText="1"/>
      <protection locked="0"/>
    </xf>
    <xf numFmtId="49" fontId="0" fillId="0" borderId="0" xfId="0" applyNumberFormat="1"/>
    <xf numFmtId="0" fontId="0" fillId="0" borderId="0" xfId="0" applyNumberFormat="1"/>
    <xf numFmtId="0" fontId="0" fillId="0" borderId="0" xfId="0" applyNumberFormat="1" applyProtection="1">
      <protection locked="0"/>
    </xf>
    <xf numFmtId="0" fontId="12"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164" fontId="17" fillId="0" borderId="0" xfId="0" applyNumberFormat="1" applyFont="1" applyFill="1" applyBorder="1" applyAlignment="1" applyProtection="1">
      <alignment horizontal="center" vertical="center" wrapText="1"/>
      <protection locked="0"/>
    </xf>
    <xf numFmtId="0" fontId="3" fillId="9"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center"/>
      <protection locked="0"/>
    </xf>
    <xf numFmtId="0" fontId="4" fillId="0" borderId="7" xfId="0" applyFont="1" applyFill="1" applyBorder="1" applyAlignment="1"/>
    <xf numFmtId="1" fontId="4" fillId="0" borderId="6" xfId="0" applyNumberFormat="1" applyFont="1" applyBorder="1" applyAlignment="1">
      <alignment horizontal="left" vertical="center" wrapText="1"/>
    </xf>
    <xf numFmtId="1" fontId="4" fillId="0" borderId="7" xfId="0" applyNumberFormat="1" applyFont="1" applyFill="1" applyBorder="1" applyAlignment="1">
      <alignment horizontal="left" wrapText="1"/>
    </xf>
    <xf numFmtId="0" fontId="4" fillId="10" borderId="5" xfId="0" applyFont="1" applyFill="1" applyBorder="1" applyAlignment="1" applyProtection="1">
      <alignment horizontal="center" vertical="center" wrapText="1"/>
    </xf>
    <xf numFmtId="0" fontId="0" fillId="10" borderId="0" xfId="0" applyFont="1" applyFill="1"/>
    <xf numFmtId="0" fontId="0" fillId="10" borderId="1" xfId="0" applyFill="1" applyBorder="1"/>
    <xf numFmtId="0" fontId="0" fillId="10" borderId="1" xfId="0" applyFill="1" applyBorder="1" applyAlignment="1">
      <alignment wrapText="1"/>
    </xf>
    <xf numFmtId="0" fontId="26" fillId="0" borderId="0" xfId="0" applyFont="1"/>
    <xf numFmtId="1" fontId="4" fillId="10" borderId="1" xfId="0" applyNumberFormat="1" applyFont="1" applyFill="1" applyBorder="1" applyAlignment="1">
      <alignment horizontal="center" vertical="center" wrapText="1"/>
    </xf>
    <xf numFmtId="0" fontId="0" fillId="10" borderId="1" xfId="0" applyFill="1" applyBorder="1" applyAlignment="1">
      <alignment horizontal="center" vertical="center"/>
    </xf>
    <xf numFmtId="0" fontId="19" fillId="0" borderId="0" xfId="0" applyFont="1" applyAlignment="1">
      <alignment horizontal="center"/>
    </xf>
    <xf numFmtId="0" fontId="19" fillId="10" borderId="0" xfId="0" applyFont="1" applyFill="1" applyAlignment="1">
      <alignment horizontal="center"/>
    </xf>
    <xf numFmtId="1" fontId="4" fillId="0" borderId="1" xfId="0" applyNumberFormat="1" applyFont="1" applyFill="1" applyBorder="1" applyAlignment="1">
      <alignment horizontal="left" vertical="center" wrapText="1"/>
    </xf>
    <xf numFmtId="0" fontId="4" fillId="10" borderId="5" xfId="0" applyFont="1" applyFill="1" applyBorder="1" applyAlignment="1" applyProtection="1">
      <alignment horizontal="center" wrapText="1"/>
    </xf>
    <xf numFmtId="0" fontId="0" fillId="10" borderId="0" xfId="0" applyFont="1" applyFill="1" applyAlignment="1"/>
    <xf numFmtId="164" fontId="17" fillId="0" borderId="0" xfId="0" applyNumberFormat="1" applyFont="1" applyFill="1" applyBorder="1" applyAlignment="1" applyProtection="1">
      <alignment vertical="center" wrapText="1"/>
      <protection locked="0"/>
    </xf>
    <xf numFmtId="0" fontId="4" fillId="14" borderId="10" xfId="0" applyFont="1" applyFill="1" applyBorder="1" applyAlignment="1">
      <alignment horizontal="center" wrapText="1"/>
    </xf>
    <xf numFmtId="1" fontId="4" fillId="0" borderId="7" xfId="0" applyNumberFormat="1" applyFont="1" applyFill="1" applyBorder="1" applyAlignment="1">
      <alignment horizontal="center" wrapText="1"/>
    </xf>
    <xf numFmtId="1" fontId="4" fillId="0" borderId="0" xfId="0" applyNumberFormat="1" applyFont="1" applyFill="1" applyBorder="1" applyAlignment="1">
      <alignment horizontal="center" wrapText="1"/>
    </xf>
    <xf numFmtId="0" fontId="17" fillId="0" borderId="1" xfId="0"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6" fillId="0" borderId="1" xfId="0" applyFont="1" applyFill="1" applyBorder="1" applyAlignment="1" applyProtection="1">
      <alignment vertical="center" wrapText="1"/>
      <protection locked="0"/>
    </xf>
    <xf numFmtId="0" fontId="5" fillId="1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165" fontId="17" fillId="0" borderId="1" xfId="0" applyNumberFormat="1" applyFont="1"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hidden="1"/>
    </xf>
    <xf numFmtId="0" fontId="6"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164" fontId="17" fillId="0" borderId="6"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27" fillId="0" borderId="1" xfId="0" applyFont="1" applyFill="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0" fontId="27" fillId="9" borderId="1" xfId="0" applyFont="1" applyFill="1" applyBorder="1" applyAlignment="1" applyProtection="1">
      <alignment horizontal="center" vertical="center" wrapText="1"/>
      <protection locked="0"/>
    </xf>
    <xf numFmtId="0" fontId="27" fillId="0" borderId="6" xfId="0" applyFont="1" applyFill="1" applyBorder="1" applyAlignment="1" applyProtection="1">
      <alignment horizontal="center" vertical="center" wrapText="1"/>
      <protection locked="0"/>
    </xf>
    <xf numFmtId="14" fontId="18" fillId="0" borderId="15" xfId="1" applyNumberFormat="1" applyFont="1" applyBorder="1" applyAlignment="1" applyProtection="1">
      <alignment horizontal="center" vertical="center" wrapText="1"/>
      <protection locked="0"/>
    </xf>
    <xf numFmtId="0" fontId="3" fillId="0" borderId="0" xfId="1" applyFont="1" applyAlignment="1" applyProtection="1">
      <alignment horizontal="center" vertical="center" wrapText="1"/>
      <protection locked="0"/>
    </xf>
    <xf numFmtId="0" fontId="17" fillId="0" borderId="15" xfId="1" applyFont="1" applyBorder="1" applyAlignment="1" applyProtection="1">
      <alignment horizontal="center" vertical="center" wrapText="1"/>
      <protection locked="0"/>
    </xf>
    <xf numFmtId="0" fontId="3" fillId="0" borderId="0" xfId="1" applyFont="1" applyBorder="1" applyAlignment="1" applyProtection="1">
      <alignment horizontal="center" vertical="center" wrapText="1"/>
      <protection locked="0"/>
    </xf>
    <xf numFmtId="0" fontId="2" fillId="0" borderId="0" xfId="1"/>
    <xf numFmtId="0" fontId="19" fillId="11" borderId="20" xfId="1" applyFont="1" applyFill="1" applyBorder="1" applyAlignment="1">
      <alignment horizontal="center" vertical="center" wrapText="1"/>
    </xf>
    <xf numFmtId="0" fontId="19" fillId="11" borderId="21" xfId="1" applyFont="1" applyFill="1" applyBorder="1" applyAlignment="1">
      <alignment horizontal="center" vertical="center" wrapText="1"/>
    </xf>
    <xf numFmtId="0" fontId="19" fillId="11" borderId="22" xfId="1" applyFont="1" applyFill="1" applyBorder="1" applyAlignment="1">
      <alignment horizontal="center" vertical="center" wrapText="1"/>
    </xf>
    <xf numFmtId="0" fontId="19" fillId="0" borderId="23" xfId="1" applyFont="1" applyBorder="1" applyAlignment="1">
      <alignment horizontal="center" vertical="center"/>
    </xf>
    <xf numFmtId="0" fontId="29" fillId="0" borderId="1" xfId="1" applyFont="1" applyBorder="1" applyAlignment="1">
      <alignment horizontal="center" vertical="center" wrapText="1"/>
    </xf>
    <xf numFmtId="0" fontId="29" fillId="0" borderId="1" xfId="1" applyFont="1" applyBorder="1" applyAlignment="1">
      <alignment horizontal="center" vertical="center"/>
    </xf>
    <xf numFmtId="0" fontId="29" fillId="0" borderId="1" xfId="1" applyFont="1" applyFill="1" applyBorder="1" applyAlignment="1">
      <alignment horizontal="left" vertical="center" wrapText="1"/>
    </xf>
    <xf numFmtId="0" fontId="2" fillId="0" borderId="24" xfId="1" applyFont="1" applyFill="1" applyBorder="1" applyAlignment="1">
      <alignment horizontal="left" vertical="center" wrapText="1"/>
    </xf>
    <xf numFmtId="0" fontId="2" fillId="0" borderId="1" xfId="1" applyBorder="1" applyAlignment="1">
      <alignment horizontal="center" vertical="center"/>
    </xf>
    <xf numFmtId="0" fontId="26" fillId="0" borderId="1" xfId="1" applyFont="1" applyBorder="1" applyAlignment="1">
      <alignment horizontal="center" vertical="center" wrapText="1"/>
    </xf>
    <xf numFmtId="0" fontId="29" fillId="0" borderId="24" xfId="1" applyFont="1" applyFill="1" applyBorder="1" applyAlignment="1">
      <alignment horizontal="left" vertical="center" wrapText="1"/>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2" fillId="0" borderId="1" xfId="1" applyFont="1" applyBorder="1" applyAlignment="1">
      <alignment horizontal="left" vertical="center" wrapText="1"/>
    </xf>
    <xf numFmtId="0" fontId="2" fillId="0" borderId="1" xfId="1" applyFont="1" applyFill="1" applyBorder="1" applyAlignment="1">
      <alignment horizontal="left" vertical="center" wrapText="1"/>
    </xf>
    <xf numFmtId="0" fontId="30" fillId="0" borderId="24" xfId="1" applyFont="1" applyFill="1" applyBorder="1" applyAlignment="1">
      <alignment horizontal="left" vertical="center" wrapText="1"/>
    </xf>
    <xf numFmtId="0" fontId="19" fillId="0" borderId="25" xfId="1" applyFont="1" applyBorder="1" applyAlignment="1">
      <alignment horizontal="center" vertical="center"/>
    </xf>
    <xf numFmtId="0" fontId="26" fillId="0" borderId="26" xfId="1" applyFont="1" applyBorder="1" applyAlignment="1">
      <alignment vertical="top" wrapText="1"/>
    </xf>
    <xf numFmtId="0" fontId="2" fillId="0" borderId="26" xfId="1" applyBorder="1" applyAlignment="1">
      <alignment vertical="top"/>
    </xf>
    <xf numFmtId="0" fontId="26" fillId="0" borderId="26" xfId="1" applyFont="1" applyFill="1" applyBorder="1" applyAlignment="1">
      <alignment vertical="top" wrapText="1"/>
    </xf>
    <xf numFmtId="0" fontId="26" fillId="0" borderId="24" xfId="1" applyFont="1" applyFill="1" applyBorder="1" applyAlignment="1">
      <alignment vertical="top" wrapText="1"/>
    </xf>
    <xf numFmtId="0" fontId="2" fillId="0" borderId="27" xfId="1" applyBorder="1"/>
    <xf numFmtId="0" fontId="2" fillId="0" borderId="0" xfId="1" applyBorder="1"/>
    <xf numFmtId="0" fontId="2" fillId="0" borderId="28" xfId="1" applyBorder="1"/>
    <xf numFmtId="0" fontId="2" fillId="0" borderId="29" xfId="1" applyBorder="1"/>
    <xf numFmtId="0" fontId="6" fillId="0" borderId="15" xfId="0" applyFont="1" applyBorder="1" applyAlignment="1" applyProtection="1">
      <alignment horizontal="center" vertical="center" wrapText="1"/>
      <protection locked="0"/>
    </xf>
    <xf numFmtId="166" fontId="18" fillId="0" borderId="15" xfId="0" applyNumberFormat="1" applyFont="1" applyBorder="1" applyAlignment="1" applyProtection="1">
      <alignment horizontal="center" vertical="center" wrapText="1"/>
      <protection locked="0"/>
    </xf>
    <xf numFmtId="0" fontId="0" fillId="0" borderId="0" xfId="0" applyAlignment="1">
      <alignment horizontal="center" vertical="center"/>
    </xf>
    <xf numFmtId="0" fontId="19" fillId="11" borderId="20" xfId="0" applyFont="1" applyFill="1" applyBorder="1" applyAlignment="1">
      <alignment horizontal="center" vertical="center" wrapText="1"/>
    </xf>
    <xf numFmtId="0" fontId="19" fillId="11" borderId="21" xfId="0" applyFont="1" applyFill="1" applyBorder="1" applyAlignment="1">
      <alignment horizontal="center" vertical="center" wrapText="1"/>
    </xf>
    <xf numFmtId="0" fontId="19" fillId="11" borderId="22" xfId="0" applyFont="1" applyFill="1" applyBorder="1" applyAlignment="1">
      <alignment horizontal="center" vertical="center" wrapText="1"/>
    </xf>
    <xf numFmtId="0" fontId="19" fillId="0" borderId="23"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1" xfId="0" applyFont="1" applyBorder="1" applyAlignment="1">
      <alignment vertical="center" wrapText="1"/>
    </xf>
    <xf numFmtId="0" fontId="0" fillId="0" borderId="0" xfId="0" applyAlignment="1">
      <alignment vertical="center"/>
    </xf>
    <xf numFmtId="0" fontId="0" fillId="0" borderId="1" xfId="0" applyBorder="1" applyAlignment="1">
      <alignment horizontal="center" vertical="center"/>
    </xf>
    <xf numFmtId="0" fontId="0" fillId="0" borderId="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Alignment="1">
      <alignment horizontal="center" vertical="center" wrapText="1"/>
    </xf>
    <xf numFmtId="0" fontId="19" fillId="0" borderId="25" xfId="0" applyFont="1" applyBorder="1" applyAlignment="1">
      <alignment horizontal="center" vertical="center"/>
    </xf>
    <xf numFmtId="0" fontId="0" fillId="0" borderId="26" xfId="0" applyFont="1" applyBorder="1" applyAlignment="1">
      <alignment horizontal="center" vertical="center" wrapText="1"/>
    </xf>
    <xf numFmtId="0" fontId="0" fillId="0" borderId="26" xfId="0" applyFont="1" applyFill="1" applyBorder="1" applyAlignment="1">
      <alignment horizontal="left" vertical="center" wrapText="1"/>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9" xfId="0" applyBorder="1"/>
    <xf numFmtId="0" fontId="0" fillId="0" borderId="29" xfId="0" applyBorder="1" applyAlignment="1">
      <alignment horizontal="center" vertical="center"/>
    </xf>
    <xf numFmtId="0" fontId="0" fillId="0" borderId="1" xfId="1" applyFont="1" applyFill="1" applyBorder="1" applyAlignment="1">
      <alignment horizontal="justify" vertical="center" wrapText="1"/>
    </xf>
    <xf numFmtId="0" fontId="2" fillId="0" borderId="24" xfId="1" applyFont="1" applyFill="1" applyBorder="1" applyAlignment="1">
      <alignment horizontal="justify" vertical="center" wrapText="1"/>
    </xf>
    <xf numFmtId="0" fontId="0" fillId="0" borderId="24" xfId="1" applyFont="1" applyFill="1" applyBorder="1" applyAlignment="1">
      <alignment horizontal="justify" vertical="center" wrapText="1"/>
    </xf>
    <xf numFmtId="0" fontId="0" fillId="0" borderId="0" xfId="1" applyFont="1"/>
    <xf numFmtId="0" fontId="0" fillId="0" borderId="1" xfId="1" applyFont="1" applyBorder="1" applyAlignment="1">
      <alignment horizontal="center" vertical="center" wrapText="1"/>
    </xf>
    <xf numFmtId="14" fontId="31" fillId="0" borderId="15" xfId="1" applyNumberFormat="1" applyFont="1" applyBorder="1" applyAlignment="1" applyProtection="1">
      <alignment horizontal="center" vertical="center" wrapText="1"/>
      <protection locked="0"/>
    </xf>
    <xf numFmtId="0" fontId="3" fillId="0" borderId="0" xfId="0" applyFont="1" applyBorder="1" applyProtection="1">
      <protection locked="0"/>
    </xf>
    <xf numFmtId="0" fontId="3" fillId="0" borderId="0" xfId="0" applyFont="1" applyBorder="1" applyAlignment="1" applyProtection="1">
      <alignment horizontal="center"/>
      <protection locked="0"/>
    </xf>
    <xf numFmtId="0" fontId="3" fillId="0" borderId="8" xfId="0" applyFont="1" applyBorder="1" applyAlignment="1" applyProtection="1">
      <alignment vertical="center" wrapText="1"/>
      <protection locked="0"/>
    </xf>
    <xf numFmtId="0" fontId="32" fillId="0" borderId="11" xfId="0" applyFont="1" applyBorder="1" applyAlignment="1" applyProtection="1">
      <alignment vertical="center" wrapText="1"/>
      <protection locked="0"/>
    </xf>
    <xf numFmtId="0" fontId="0" fillId="22" borderId="1" xfId="0" applyFill="1" applyBorder="1"/>
    <xf numFmtId="0" fontId="0" fillId="21" borderId="1" xfId="0" applyFill="1" applyBorder="1"/>
    <xf numFmtId="0" fontId="0" fillId="23" borderId="1" xfId="0" applyFill="1" applyBorder="1"/>
    <xf numFmtId="166" fontId="17" fillId="0" borderId="0" xfId="0" applyNumberFormat="1" applyFont="1" applyBorder="1" applyAlignment="1" applyProtection="1">
      <alignment horizontal="center" vertical="center" wrapText="1"/>
      <protection locked="0"/>
    </xf>
    <xf numFmtId="0" fontId="0" fillId="0" borderId="0" xfId="0" applyFont="1" applyBorder="1" applyAlignment="1">
      <alignment vertical="center" wrapText="1"/>
    </xf>
    <xf numFmtId="0" fontId="8" fillId="0" borderId="15" xfId="0" applyFont="1" applyBorder="1" applyAlignment="1">
      <alignment horizontal="center" vertical="center"/>
    </xf>
    <xf numFmtId="0" fontId="8" fillId="0" borderId="79" xfId="0" applyFont="1" applyBorder="1" applyAlignment="1">
      <alignment horizontal="center" vertical="center"/>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166" fontId="12" fillId="0" borderId="81" xfId="0" applyNumberFormat="1" applyFont="1" applyBorder="1" applyAlignment="1" applyProtection="1">
      <alignment horizontal="center" vertical="center" wrapText="1"/>
      <protection locked="0"/>
    </xf>
    <xf numFmtId="166" fontId="12" fillId="0" borderId="83" xfId="0" applyNumberFormat="1" applyFont="1" applyBorder="1" applyAlignment="1" applyProtection="1">
      <alignment horizontal="center" vertical="center" wrapText="1"/>
      <protection locked="0"/>
    </xf>
    <xf numFmtId="0" fontId="12" fillId="0" borderId="82" xfId="0" applyFont="1" applyBorder="1" applyAlignment="1">
      <alignment horizontal="left" vertical="center" wrapText="1"/>
    </xf>
    <xf numFmtId="0" fontId="36" fillId="0" borderId="82" xfId="0" applyFont="1" applyBorder="1" applyAlignment="1">
      <alignment horizontal="center" vertical="center"/>
    </xf>
    <xf numFmtId="0" fontId="0" fillId="0" borderId="0" xfId="0" applyFont="1" applyAlignment="1" applyProtection="1">
      <alignment horizontal="center" vertical="center" wrapText="1"/>
      <protection locked="0"/>
    </xf>
    <xf numFmtId="0" fontId="0" fillId="0" borderId="0" xfId="0" applyFont="1" applyAlignment="1" applyProtection="1">
      <alignment vertical="center" wrapText="1"/>
      <protection locked="0"/>
    </xf>
    <xf numFmtId="49" fontId="0" fillId="0" borderId="0" xfId="0" applyNumberFormat="1" applyFont="1" applyAlignment="1" applyProtection="1">
      <alignment horizontal="center" vertical="center" wrapText="1"/>
      <protection locked="0"/>
    </xf>
    <xf numFmtId="0" fontId="39" fillId="0" borderId="49" xfId="0" applyFont="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0" fillId="0" borderId="0" xfId="0" applyFont="1" applyProtection="1">
      <protection locked="0"/>
    </xf>
    <xf numFmtId="0" fontId="36" fillId="0" borderId="0" xfId="0" applyFont="1" applyAlignment="1" applyProtection="1">
      <alignment horizontal="center" vertical="center" wrapText="1"/>
      <protection locked="0"/>
    </xf>
    <xf numFmtId="0" fontId="41" fillId="19" borderId="1" xfId="0" applyFont="1" applyFill="1" applyBorder="1" applyAlignment="1" applyProtection="1">
      <alignment vertical="center" wrapText="1"/>
      <protection locked="0"/>
    </xf>
    <xf numFmtId="0" fontId="36" fillId="0" borderId="0" xfId="0" applyFont="1" applyAlignment="1" applyProtection="1">
      <alignment horizontal="center" vertical="center"/>
      <protection locked="0"/>
    </xf>
    <xf numFmtId="0" fontId="36" fillId="0" borderId="1" xfId="0" applyFont="1" applyBorder="1" applyAlignment="1" applyProtection="1">
      <alignment horizontal="center" vertical="center" wrapText="1"/>
      <protection locked="0"/>
    </xf>
    <xf numFmtId="0" fontId="44" fillId="0" borderId="48" xfId="0" applyFont="1" applyFill="1" applyBorder="1" applyAlignment="1" applyProtection="1">
      <alignment horizontal="left" vertical="center" wrapText="1"/>
      <protection locked="0"/>
    </xf>
    <xf numFmtId="0" fontId="44" fillId="0" borderId="52" xfId="0" applyFont="1" applyBorder="1" applyAlignment="1" applyProtection="1">
      <alignment horizontal="center" vertical="center" wrapText="1"/>
      <protection locked="0"/>
    </xf>
    <xf numFmtId="0" fontId="44" fillId="0" borderId="52" xfId="0" applyFont="1" applyBorder="1" applyAlignment="1" applyProtection="1">
      <alignment horizontal="center" vertical="center" wrapText="1"/>
      <protection hidden="1"/>
    </xf>
    <xf numFmtId="0" fontId="44" fillId="0" borderId="7" xfId="0" applyFont="1" applyFill="1" applyBorder="1" applyAlignment="1" applyProtection="1">
      <alignment horizontal="left" vertical="center" wrapText="1"/>
      <protection locked="0"/>
    </xf>
    <xf numFmtId="0" fontId="44" fillId="0" borderId="1" xfId="0" applyFont="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hidden="1"/>
    </xf>
    <xf numFmtId="0" fontId="44" fillId="0" borderId="7" xfId="0" applyFont="1" applyBorder="1" applyAlignment="1" applyProtection="1">
      <alignment vertical="center" wrapText="1"/>
      <protection locked="0"/>
    </xf>
    <xf numFmtId="0" fontId="44" fillId="0" borderId="3" xfId="0" applyFont="1" applyBorder="1" applyAlignment="1" applyProtection="1">
      <alignment horizontal="center" vertical="center" wrapText="1"/>
      <protection locked="0"/>
    </xf>
    <xf numFmtId="0" fontId="44" fillId="0" borderId="3" xfId="0" applyFont="1" applyBorder="1" applyAlignment="1" applyProtection="1">
      <alignment horizontal="center" vertical="center" wrapText="1"/>
      <protection hidden="1"/>
    </xf>
    <xf numFmtId="0" fontId="44" fillId="0" borderId="56" xfId="0" applyFont="1" applyFill="1" applyBorder="1" applyAlignment="1" applyProtection="1">
      <alignment horizontal="left" vertical="center" wrapText="1"/>
      <protection locked="0"/>
    </xf>
    <xf numFmtId="0" fontId="44" fillId="0" borderId="56" xfId="0" applyFont="1" applyBorder="1" applyAlignment="1" applyProtection="1">
      <alignment vertical="center" wrapText="1"/>
      <protection locked="0"/>
    </xf>
    <xf numFmtId="0" fontId="44" fillId="0" borderId="57" xfId="0" applyFont="1" applyBorder="1" applyAlignment="1" applyProtection="1">
      <alignment horizontal="left" vertical="center" wrapText="1"/>
      <protection locked="0"/>
    </xf>
    <xf numFmtId="0" fontId="44" fillId="0" borderId="57" xfId="0" applyFont="1" applyBorder="1" applyAlignment="1" applyProtection="1">
      <alignment horizontal="center" vertical="center" wrapText="1"/>
      <protection locked="0"/>
    </xf>
    <xf numFmtId="0" fontId="44" fillId="0" borderId="57" xfId="0" applyFont="1" applyBorder="1" applyAlignment="1" applyProtection="1">
      <alignment horizontal="center" vertical="center" wrapText="1"/>
      <protection hidden="1"/>
    </xf>
    <xf numFmtId="0" fontId="44" fillId="0" borderId="48" xfId="0" applyFont="1" applyBorder="1" applyAlignment="1">
      <alignment vertical="center" wrapText="1"/>
    </xf>
    <xf numFmtId="0" fontId="44" fillId="0" borderId="48" xfId="0" applyFont="1" applyFill="1" applyBorder="1" applyAlignment="1" applyProtection="1">
      <alignment vertical="center" wrapText="1"/>
      <protection locked="0"/>
    </xf>
    <xf numFmtId="0" fontId="44" fillId="0" borderId="7" xfId="0" applyFont="1" applyBorder="1" applyAlignment="1">
      <alignment vertical="center" wrapText="1"/>
    </xf>
    <xf numFmtId="0" fontId="44" fillId="0" borderId="7" xfId="0" applyFont="1" applyFill="1" applyBorder="1" applyAlignment="1" applyProtection="1">
      <alignment vertical="center" wrapText="1"/>
      <protection locked="0"/>
    </xf>
    <xf numFmtId="0" fontId="44" fillId="0" borderId="56" xfId="0" applyFont="1" applyBorder="1" applyAlignment="1">
      <alignment vertical="center" wrapText="1"/>
    </xf>
    <xf numFmtId="0" fontId="44" fillId="0" borderId="61" xfId="0" applyFont="1" applyBorder="1" applyAlignment="1" applyProtection="1">
      <alignment horizontal="center" vertical="center" wrapText="1"/>
      <protection locked="0"/>
    </xf>
    <xf numFmtId="0" fontId="44" fillId="0" borderId="51" xfId="0" applyFont="1" applyBorder="1" applyAlignment="1" applyProtection="1">
      <alignment horizontal="center" vertical="center" wrapText="1"/>
      <protection hidden="1"/>
    </xf>
    <xf numFmtId="0" fontId="44" fillId="0" borderId="4" xfId="0" applyFont="1" applyBorder="1" applyAlignment="1" applyProtection="1">
      <alignment horizontal="center" vertical="center" wrapText="1"/>
      <protection locked="0"/>
    </xf>
    <xf numFmtId="0" fontId="44" fillId="0" borderId="2" xfId="0" applyFont="1" applyBorder="1" applyAlignment="1" applyProtection="1">
      <alignment horizontal="center" vertical="center" wrapText="1"/>
      <protection hidden="1"/>
    </xf>
    <xf numFmtId="0" fontId="44" fillId="0" borderId="36" xfId="0" applyFont="1" applyBorder="1" applyAlignment="1" applyProtection="1">
      <alignment horizontal="center" vertical="center" wrapText="1"/>
      <protection locked="0"/>
    </xf>
    <xf numFmtId="0" fontId="44" fillId="0" borderId="26" xfId="0" applyFont="1" applyBorder="1" applyAlignment="1" applyProtection="1">
      <alignment horizontal="center" vertical="center" wrapText="1"/>
      <protection locked="0"/>
    </xf>
    <xf numFmtId="0" fontId="44" fillId="0" borderId="26" xfId="0" applyFont="1" applyBorder="1" applyAlignment="1" applyProtection="1">
      <alignment horizontal="center" vertical="center" wrapText="1"/>
      <protection hidden="1"/>
    </xf>
    <xf numFmtId="0" fontId="44" fillId="0" borderId="37" xfId="0" applyFont="1" applyBorder="1" applyAlignment="1" applyProtection="1">
      <alignment horizontal="center" vertical="center" wrapText="1"/>
      <protection hidden="1"/>
    </xf>
    <xf numFmtId="0" fontId="44" fillId="0" borderId="68" xfId="0" applyFont="1" applyBorder="1" applyAlignment="1" applyProtection="1">
      <alignment horizontal="center" vertical="center" wrapText="1"/>
      <protection locked="0"/>
    </xf>
    <xf numFmtId="0" fontId="44" fillId="0" borderId="58" xfId="0" applyFont="1" applyFill="1" applyBorder="1" applyAlignment="1" applyProtection="1">
      <alignment vertical="center" wrapText="1"/>
      <protection locked="0"/>
    </xf>
    <xf numFmtId="0" fontId="44" fillId="0" borderId="27" xfId="0" applyFont="1" applyFill="1" applyBorder="1" applyAlignment="1" applyProtection="1">
      <alignment vertical="center" wrapText="1"/>
      <protection locked="0"/>
    </xf>
    <xf numFmtId="0" fontId="44" fillId="0" borderId="58" xfId="0" applyFont="1" applyFill="1" applyBorder="1" applyAlignment="1" applyProtection="1">
      <alignment horizontal="left" vertical="center" wrapText="1"/>
      <protection locked="0"/>
    </xf>
    <xf numFmtId="0" fontId="44" fillId="0" borderId="52" xfId="0" applyFont="1" applyBorder="1" applyAlignment="1" applyProtection="1">
      <alignment vertical="center" wrapText="1"/>
      <protection locked="0"/>
    </xf>
    <xf numFmtId="0" fontId="44" fillId="0" borderId="27" xfId="0" applyFont="1" applyFill="1" applyBorder="1" applyAlignment="1" applyProtection="1">
      <alignment horizontal="left" vertical="center" wrapText="1"/>
      <protection locked="0"/>
    </xf>
    <xf numFmtId="0" fontId="44" fillId="0" borderId="1" xfId="0" applyFont="1" applyBorder="1" applyAlignment="1" applyProtection="1">
      <alignment vertical="center" wrapText="1"/>
      <protection locked="0"/>
    </xf>
    <xf numFmtId="0" fontId="44" fillId="0" borderId="27" xfId="0" applyFont="1" applyBorder="1" applyAlignment="1">
      <alignment vertical="center" wrapText="1"/>
    </xf>
    <xf numFmtId="0" fontId="44" fillId="0" borderId="0" xfId="0" applyFont="1" applyBorder="1" applyAlignment="1" applyProtection="1">
      <alignment horizontal="center" vertical="center" wrapText="1"/>
      <protection locked="0"/>
    </xf>
    <xf numFmtId="0" fontId="44" fillId="0" borderId="3" xfId="0" applyFont="1" applyBorder="1" applyAlignment="1" applyProtection="1">
      <alignment vertical="center" wrapText="1"/>
      <protection locked="0"/>
    </xf>
    <xf numFmtId="0" fontId="44" fillId="9" borderId="52" xfId="0" applyFont="1" applyFill="1" applyBorder="1" applyAlignment="1" applyProtection="1">
      <alignment horizontal="left" vertical="top" wrapText="1"/>
      <protection locked="0"/>
    </xf>
    <xf numFmtId="0" fontId="44" fillId="0" borderId="34" xfId="0" applyFont="1" applyBorder="1" applyAlignment="1" applyProtection="1">
      <alignment horizontal="center" vertical="center" wrapText="1"/>
      <protection locked="0"/>
    </xf>
    <xf numFmtId="0" fontId="44" fillId="0" borderId="6" xfId="0" applyFont="1" applyBorder="1" applyAlignment="1" applyProtection="1">
      <alignment horizontal="center" vertical="center" wrapText="1"/>
      <protection locked="0"/>
    </xf>
    <xf numFmtId="0" fontId="44" fillId="0" borderId="6" xfId="0" applyFont="1" applyBorder="1" applyAlignment="1" applyProtection="1">
      <alignment horizontal="center" vertical="center" wrapText="1"/>
      <protection hidden="1"/>
    </xf>
    <xf numFmtId="0" fontId="44" fillId="0" borderId="28" xfId="0" applyFont="1" applyBorder="1" applyAlignment="1" applyProtection="1">
      <alignment horizontal="center" vertical="center" wrapText="1"/>
      <protection hidden="1"/>
    </xf>
    <xf numFmtId="0" fontId="44" fillId="9" borderId="1" xfId="0" applyFont="1" applyFill="1" applyBorder="1" applyAlignment="1" applyProtection="1">
      <alignment horizontal="left" vertical="top" wrapText="1"/>
      <protection locked="0"/>
    </xf>
    <xf numFmtId="0" fontId="45" fillId="0" borderId="59" xfId="0" applyFont="1" applyBorder="1" applyAlignment="1">
      <alignment vertical="center" wrapText="1"/>
    </xf>
    <xf numFmtId="0" fontId="44" fillId="0" borderId="62" xfId="0" applyFont="1" applyBorder="1" applyAlignment="1" applyProtection="1">
      <alignment horizontal="center" vertical="center" wrapText="1"/>
      <protection locked="0"/>
    </xf>
    <xf numFmtId="0" fontId="44" fillId="0" borderId="55" xfId="0" applyFont="1" applyBorder="1" applyAlignment="1" applyProtection="1">
      <alignment horizontal="center" vertical="center" wrapText="1"/>
      <protection hidden="1"/>
    </xf>
    <xf numFmtId="0" fontId="45" fillId="0" borderId="7" xfId="0" applyFont="1" applyBorder="1" applyAlignment="1">
      <alignment vertical="center" wrapText="1"/>
    </xf>
    <xf numFmtId="0" fontId="44" fillId="9" borderId="57" xfId="0" applyFont="1" applyFill="1" applyBorder="1" applyAlignment="1" applyProtection="1">
      <alignment horizontal="left" vertical="top" wrapText="1"/>
      <protection locked="0"/>
    </xf>
    <xf numFmtId="0" fontId="44" fillId="0" borderId="57" xfId="0" applyFont="1" applyBorder="1" applyAlignment="1" applyProtection="1">
      <alignment vertical="center" wrapText="1"/>
      <protection locked="0"/>
    </xf>
    <xf numFmtId="0" fontId="44" fillId="0" borderId="48" xfId="4" applyFont="1" applyBorder="1" applyAlignment="1">
      <alignment vertical="center" wrapText="1"/>
    </xf>
    <xf numFmtId="0" fontId="44" fillId="0" borderId="73" xfId="4" applyFont="1" applyBorder="1" applyAlignment="1">
      <alignment vertical="center" wrapText="1"/>
    </xf>
    <xf numFmtId="0" fontId="44" fillId="0" borderId="7" xfId="4" applyFont="1" applyBorder="1" applyAlignment="1">
      <alignment vertical="center" wrapText="1"/>
    </xf>
    <xf numFmtId="0" fontId="44" fillId="0" borderId="46" xfId="4" applyFont="1" applyBorder="1" applyAlignment="1">
      <alignment vertical="center" wrapText="1"/>
    </xf>
    <xf numFmtId="0" fontId="46" fillId="0" borderId="7" xfId="4" applyFont="1" applyBorder="1" applyAlignment="1">
      <alignment vertical="center" wrapText="1"/>
    </xf>
    <xf numFmtId="0" fontId="44" fillId="0" borderId="56" xfId="4" applyFont="1" applyBorder="1" applyAlignment="1">
      <alignment vertical="center" wrapText="1"/>
    </xf>
    <xf numFmtId="0" fontId="44" fillId="0" borderId="58" xfId="6" applyFont="1" applyBorder="1" applyAlignment="1">
      <alignment vertical="center" wrapText="1"/>
    </xf>
    <xf numFmtId="0" fontId="44" fillId="0" borderId="48" xfId="6" applyFont="1" applyBorder="1" applyAlignment="1">
      <alignment vertical="center" wrapText="1"/>
    </xf>
    <xf numFmtId="0" fontId="44" fillId="0" borderId="27" xfId="6" applyFont="1" applyBorder="1" applyAlignment="1">
      <alignment vertical="center" wrapText="1"/>
    </xf>
    <xf numFmtId="0" fontId="44" fillId="0" borderId="7" xfId="6" applyFont="1" applyBorder="1" applyAlignment="1">
      <alignment vertical="center" wrapText="1"/>
    </xf>
    <xf numFmtId="0" fontId="44" fillId="9" borderId="59" xfId="6" applyFont="1" applyFill="1" applyBorder="1" applyAlignment="1">
      <alignment vertical="center" wrapText="1"/>
    </xf>
    <xf numFmtId="0" fontId="44" fillId="9" borderId="56" xfId="6" applyFont="1" applyFill="1" applyBorder="1" applyAlignment="1">
      <alignment vertical="center" wrapText="1"/>
    </xf>
    <xf numFmtId="0" fontId="44" fillId="0" borderId="77" xfId="0" applyFont="1" applyFill="1" applyBorder="1" applyAlignment="1" applyProtection="1">
      <alignment horizontal="left" vertical="center" wrapText="1"/>
      <protection locked="0"/>
    </xf>
    <xf numFmtId="0" fontId="44" fillId="0" borderId="78" xfId="0" applyFont="1" applyFill="1" applyBorder="1" applyAlignment="1" applyProtection="1">
      <alignment horizontal="left" vertical="center" wrapText="1"/>
      <protection locked="0"/>
    </xf>
    <xf numFmtId="0" fontId="44" fillId="9" borderId="1" xfId="0" applyFont="1" applyFill="1" applyBorder="1" applyAlignment="1" applyProtection="1">
      <alignment horizontal="left" vertical="center" wrapText="1"/>
      <protection locked="0"/>
    </xf>
    <xf numFmtId="0" fontId="45" fillId="0" borderId="56" xfId="0" applyFont="1" applyBorder="1" applyAlignment="1">
      <alignment vertical="center" wrapText="1"/>
    </xf>
    <xf numFmtId="0" fontId="44" fillId="0" borderId="72" xfId="0" applyFont="1" applyFill="1" applyBorder="1" applyAlignment="1" applyProtection="1">
      <alignment horizontal="left" vertical="center" wrapText="1"/>
      <protection locked="0"/>
    </xf>
    <xf numFmtId="0" fontId="44" fillId="0" borderId="47" xfId="0" applyFont="1" applyFill="1" applyBorder="1" applyAlignment="1" applyProtection="1">
      <alignment horizontal="left" vertical="center" wrapText="1"/>
      <protection locked="0"/>
    </xf>
    <xf numFmtId="0" fontId="45" fillId="0" borderId="1" xfId="0" applyFont="1" applyBorder="1" applyAlignment="1" applyProtection="1">
      <alignment vertical="center" wrapText="1"/>
      <protection locked="0"/>
    </xf>
    <xf numFmtId="0" fontId="44" fillId="0" borderId="59" xfId="0" applyFont="1" applyBorder="1" applyAlignment="1">
      <alignment vertical="center" wrapText="1"/>
    </xf>
    <xf numFmtId="0" fontId="45" fillId="0" borderId="57" xfId="0" applyFont="1" applyBorder="1" applyAlignment="1" applyProtection="1">
      <alignment vertical="center" wrapText="1"/>
      <protection locked="0"/>
    </xf>
    <xf numFmtId="0" fontId="44" fillId="0" borderId="48" xfId="0" applyFont="1" applyFill="1" applyBorder="1" applyAlignment="1" applyProtection="1">
      <alignment horizontal="left" vertical="top" wrapText="1"/>
      <protection locked="0"/>
    </xf>
    <xf numFmtId="0" fontId="44" fillId="0" borderId="7" xfId="0" applyFont="1" applyFill="1" applyBorder="1" applyAlignment="1" applyProtection="1">
      <alignment horizontal="left" vertical="top" wrapText="1"/>
      <protection locked="0"/>
    </xf>
    <xf numFmtId="0" fontId="44" fillId="0" borderId="1" xfId="0" applyFont="1" applyBorder="1" applyAlignment="1" applyProtection="1">
      <alignment horizontal="left" vertical="center" wrapText="1"/>
      <protection locked="0"/>
    </xf>
    <xf numFmtId="0" fontId="44" fillId="0" borderId="48" xfId="1" applyFont="1" applyFill="1" applyBorder="1" applyAlignment="1" applyProtection="1">
      <alignment horizontal="justify" vertical="center" wrapText="1"/>
      <protection locked="0"/>
    </xf>
    <xf numFmtId="0" fontId="44" fillId="0" borderId="48" xfId="1" applyFont="1" applyFill="1" applyBorder="1" applyAlignment="1" applyProtection="1">
      <alignment vertical="center" wrapText="1"/>
      <protection locked="0"/>
    </xf>
    <xf numFmtId="0" fontId="44" fillId="0" borderId="7" xfId="1" applyFont="1" applyFill="1" applyBorder="1" applyAlignment="1" applyProtection="1">
      <alignment horizontal="justify" vertical="center" wrapText="1"/>
      <protection locked="0"/>
    </xf>
    <xf numFmtId="0" fontId="44" fillId="0" borderId="7" xfId="1" applyFont="1" applyFill="1" applyBorder="1" applyAlignment="1" applyProtection="1">
      <alignment vertical="center" wrapText="1"/>
      <protection locked="0"/>
    </xf>
    <xf numFmtId="0" fontId="44" fillId="0" borderId="48" xfId="1" applyFont="1" applyFill="1" applyBorder="1" applyAlignment="1" applyProtection="1">
      <alignment horizontal="left" vertical="center" wrapText="1"/>
      <protection locked="0"/>
    </xf>
    <xf numFmtId="0" fontId="46" fillId="0" borderId="48" xfId="1" applyFont="1" applyBorder="1" applyAlignment="1">
      <alignment horizontal="left" vertical="center" wrapText="1"/>
    </xf>
    <xf numFmtId="0" fontId="44" fillId="0" borderId="7" xfId="1" applyFont="1" applyFill="1" applyBorder="1" applyAlignment="1" applyProtection="1">
      <alignment horizontal="left" vertical="center" wrapText="1"/>
      <protection locked="0"/>
    </xf>
    <xf numFmtId="0" fontId="44" fillId="0" borderId="7" xfId="1" applyFont="1" applyBorder="1" applyAlignment="1">
      <alignment horizontal="left" vertical="center" wrapText="1"/>
    </xf>
    <xf numFmtId="0" fontId="44" fillId="0" borderId="7" xfId="0" applyFont="1" applyBorder="1" applyAlignment="1" applyProtection="1">
      <alignment horizontal="center" vertical="center" wrapText="1"/>
      <protection locked="0"/>
    </xf>
    <xf numFmtId="0" fontId="44" fillId="0" borderId="7" xfId="1" applyFont="1" applyBorder="1" applyAlignment="1" applyProtection="1">
      <alignment horizontal="left" vertical="center" wrapText="1"/>
      <protection locked="0"/>
    </xf>
    <xf numFmtId="0" fontId="44" fillId="0" borderId="48" xfId="0" applyFont="1" applyBorder="1" applyAlignment="1" applyProtection="1">
      <alignment vertical="center" wrapText="1"/>
      <protection locked="0"/>
    </xf>
    <xf numFmtId="0" fontId="44" fillId="0" borderId="56" xfId="0" applyFont="1" applyBorder="1" applyAlignment="1" applyProtection="1">
      <alignment horizontal="left" vertical="center" wrapText="1"/>
      <protection locked="0"/>
    </xf>
    <xf numFmtId="0" fontId="44" fillId="0" borderId="56" xfId="0" applyFont="1" applyBorder="1" applyAlignment="1" applyProtection="1">
      <alignment horizontal="center" vertical="center" wrapText="1"/>
      <protection locked="0"/>
    </xf>
    <xf numFmtId="0" fontId="44" fillId="0" borderId="32" xfId="0" applyFont="1" applyBorder="1" applyAlignment="1" applyProtection="1">
      <alignment horizontal="center" vertical="center" wrapText="1"/>
      <protection locked="0"/>
    </xf>
    <xf numFmtId="0" fontId="44" fillId="0" borderId="33" xfId="0" applyFont="1" applyBorder="1" applyAlignment="1" applyProtection="1">
      <alignment horizontal="center" vertical="center" wrapText="1"/>
      <protection hidden="1"/>
    </xf>
    <xf numFmtId="0" fontId="44" fillId="0" borderId="56" xfId="0" applyFont="1" applyFill="1" applyBorder="1" applyAlignment="1" applyProtection="1">
      <alignment vertical="center" wrapText="1"/>
      <protection locked="0"/>
    </xf>
    <xf numFmtId="0" fontId="44" fillId="0" borderId="48" xfId="0" applyFont="1" applyFill="1" applyBorder="1" applyAlignment="1" applyProtection="1">
      <alignment horizontal="justify" vertical="center" wrapText="1"/>
      <protection locked="0"/>
    </xf>
    <xf numFmtId="0" fontId="44" fillId="0" borderId="7" xfId="0" applyFont="1" applyFill="1" applyBorder="1" applyAlignment="1" applyProtection="1">
      <alignment horizontal="justify" vertical="center" wrapText="1"/>
      <protection locked="0"/>
    </xf>
    <xf numFmtId="0" fontId="44" fillId="0" borderId="56" xfId="1" applyFont="1" applyFill="1" applyBorder="1" applyAlignment="1" applyProtection="1">
      <alignment horizontal="left" vertical="center" wrapText="1"/>
      <protection locked="0"/>
    </xf>
    <xf numFmtId="0" fontId="45" fillId="0" borderId="48" xfId="0" applyFont="1" applyBorder="1" applyAlignment="1">
      <alignment vertical="center" wrapText="1"/>
    </xf>
    <xf numFmtId="0" fontId="0" fillId="0" borderId="65" xfId="0" applyFont="1" applyBorder="1" applyAlignment="1" applyProtection="1">
      <alignment horizontal="center" vertical="center" wrapText="1"/>
      <protection locked="0"/>
    </xf>
    <xf numFmtId="0" fontId="0" fillId="0" borderId="68" xfId="0" applyFont="1" applyBorder="1" applyAlignment="1" applyProtection="1">
      <alignment horizontal="center" vertical="center" wrapText="1"/>
      <protection locked="0"/>
    </xf>
    <xf numFmtId="0" fontId="44" fillId="0" borderId="48" xfId="0" applyFont="1" applyBorder="1" applyAlignment="1">
      <alignment horizontal="left" vertical="center" wrapText="1"/>
    </xf>
    <xf numFmtId="0" fontId="44" fillId="0" borderId="48" xfId="0" applyFont="1" applyBorder="1" applyAlignment="1">
      <alignment horizontal="justify" vertical="center"/>
    </xf>
    <xf numFmtId="0" fontId="44" fillId="0" borderId="7" xfId="0" applyFont="1" applyBorder="1" applyAlignment="1">
      <alignment horizontal="justify" vertical="center"/>
    </xf>
    <xf numFmtId="0" fontId="44" fillId="0" borderId="7" xfId="0" applyFont="1" applyBorder="1" applyAlignment="1">
      <alignment horizontal="left" vertical="center" wrapText="1"/>
    </xf>
    <xf numFmtId="0" fontId="44" fillId="0" borderId="48" xfId="0" applyFont="1" applyFill="1" applyBorder="1" applyAlignment="1">
      <alignment horizontal="left" vertical="center" wrapText="1"/>
    </xf>
    <xf numFmtId="0" fontId="44" fillId="0" borderId="52" xfId="0" applyFont="1" applyBorder="1" applyAlignment="1" applyProtection="1">
      <alignment horizontal="left" vertical="center" wrapText="1"/>
      <protection locked="0"/>
    </xf>
    <xf numFmtId="0" fontId="44" fillId="0" borderId="52" xfId="0" applyFont="1" applyFill="1" applyBorder="1" applyAlignment="1" applyProtection="1">
      <alignment vertical="center" wrapText="1"/>
      <protection locked="0"/>
    </xf>
    <xf numFmtId="0" fontId="44" fillId="0" borderId="52" xfId="0" applyFont="1" applyFill="1" applyBorder="1" applyAlignment="1" applyProtection="1">
      <alignment horizontal="center" vertical="center" wrapText="1"/>
      <protection locked="0"/>
    </xf>
    <xf numFmtId="0" fontId="44" fillId="0" borderId="6" xfId="0" applyFont="1" applyFill="1" applyBorder="1" applyAlignment="1" applyProtection="1">
      <alignment vertical="center" wrapText="1"/>
      <protection locked="0"/>
    </xf>
    <xf numFmtId="0" fontId="44" fillId="0" borderId="6" xfId="0" applyFont="1" applyFill="1" applyBorder="1" applyAlignment="1" applyProtection="1">
      <alignment horizontal="center" vertical="center" wrapText="1"/>
      <protection locked="0"/>
    </xf>
    <xf numFmtId="0" fontId="37" fillId="0" borderId="7" xfId="0" applyFont="1" applyFill="1" applyBorder="1" applyAlignment="1" applyProtection="1">
      <alignment horizontal="left" vertical="center" wrapText="1"/>
      <protection locked="0"/>
    </xf>
    <xf numFmtId="0" fontId="44" fillId="0" borderId="1" xfId="0" applyFont="1" applyFill="1" applyBorder="1" applyAlignment="1" applyProtection="1">
      <alignment vertical="center" wrapText="1"/>
      <protection locked="0"/>
    </xf>
    <xf numFmtId="0" fontId="44" fillId="0" borderId="1" xfId="0" applyFont="1" applyFill="1" applyBorder="1" applyAlignment="1" applyProtection="1">
      <alignment horizontal="center" vertical="center" wrapText="1"/>
      <protection locked="0"/>
    </xf>
    <xf numFmtId="0" fontId="44" fillId="0" borderId="1" xfId="0" applyFont="1" applyFill="1" applyBorder="1" applyAlignment="1" applyProtection="1">
      <alignment horizontal="left" vertical="center" wrapText="1"/>
      <protection locked="0"/>
    </xf>
    <xf numFmtId="0" fontId="44" fillId="0" borderId="3" xfId="0" applyFont="1" applyFill="1" applyBorder="1" applyAlignment="1" applyProtection="1">
      <alignment vertical="center" wrapText="1"/>
      <protection locked="0"/>
    </xf>
    <xf numFmtId="0" fontId="44" fillId="0" borderId="3" xfId="0" applyFont="1" applyFill="1" applyBorder="1" applyAlignment="1" applyProtection="1">
      <alignment horizontal="center" vertical="center" wrapText="1"/>
      <protection locked="0"/>
    </xf>
    <xf numFmtId="0" fontId="44" fillId="0" borderId="56" xfId="0" applyFont="1" applyFill="1" applyBorder="1" applyAlignment="1" applyProtection="1">
      <alignment horizontal="center" vertical="center" wrapText="1"/>
      <protection locked="0"/>
    </xf>
    <xf numFmtId="0" fontId="0" fillId="0" borderId="52" xfId="0" applyFont="1" applyBorder="1" applyAlignment="1" applyProtection="1">
      <alignment horizontal="center" vertical="center" wrapText="1"/>
      <protection locked="0"/>
    </xf>
    <xf numFmtId="0" fontId="44" fillId="0" borderId="0" xfId="0" applyFont="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44" fillId="0" borderId="7" xfId="0" applyFont="1" applyFill="1" applyBorder="1" applyAlignment="1" applyProtection="1">
      <alignment horizontal="center" vertical="center" wrapText="1"/>
      <protection locked="0"/>
    </xf>
    <xf numFmtId="0" fontId="0" fillId="0" borderId="57" xfId="0" applyFont="1" applyBorder="1" applyAlignment="1" applyProtection="1">
      <alignment horizontal="center" vertical="center" wrapText="1"/>
      <protection locked="0"/>
    </xf>
    <xf numFmtId="0" fontId="44" fillId="0" borderId="0" xfId="0" applyFont="1" applyAlignment="1" applyProtection="1">
      <alignment vertical="center" wrapText="1"/>
      <protection locked="0"/>
    </xf>
    <xf numFmtId="166" fontId="0" fillId="0" borderId="0" xfId="0" applyNumberFormat="1" applyFont="1" applyAlignment="1" applyProtection="1">
      <alignment horizontal="center" vertical="center" wrapText="1"/>
      <protection locked="0"/>
    </xf>
    <xf numFmtId="167" fontId="44" fillId="0" borderId="1" xfId="0" applyNumberFormat="1" applyFont="1" applyBorder="1" applyAlignment="1" applyProtection="1">
      <alignment horizontal="center" vertical="center" wrapText="1"/>
      <protection locked="0"/>
    </xf>
    <xf numFmtId="0" fontId="44" fillId="0" borderId="48" xfId="0" applyFont="1" applyBorder="1" applyAlignment="1">
      <alignment horizontal="left" vertical="center"/>
    </xf>
    <xf numFmtId="0" fontId="44" fillId="0" borderId="7" xfId="0" applyFont="1" applyBorder="1" applyAlignment="1">
      <alignment horizontal="left" vertical="center"/>
    </xf>
    <xf numFmtId="0" fontId="17" fillId="0" borderId="5"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164" fontId="17" fillId="0" borderId="3" xfId="0" applyNumberFormat="1" applyFont="1" applyFill="1" applyBorder="1" applyAlignment="1" applyProtection="1">
      <alignment horizontal="center" vertical="center" wrapText="1"/>
      <protection locked="0"/>
    </xf>
    <xf numFmtId="164" fontId="17" fillId="0" borderId="7" xfId="0" applyNumberFormat="1" applyFont="1" applyFill="1" applyBorder="1" applyAlignment="1" applyProtection="1">
      <alignment horizontal="center" vertical="center" wrapText="1"/>
      <protection locked="0"/>
    </xf>
    <xf numFmtId="164" fontId="17" fillId="0" borderId="6"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locked="0"/>
    </xf>
    <xf numFmtId="0" fontId="27" fillId="9" borderId="1" xfId="0" applyFont="1" applyFill="1" applyBorder="1" applyAlignment="1" applyProtection="1">
      <alignment horizontal="center" vertical="center" wrapText="1"/>
      <protection locked="0"/>
    </xf>
    <xf numFmtId="165" fontId="17" fillId="0" borderId="1" xfId="0" applyNumberFormat="1" applyFont="1"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hidden="1"/>
    </xf>
    <xf numFmtId="0" fontId="17" fillId="6" borderId="1" xfId="0" applyFont="1" applyFill="1" applyBorder="1" applyAlignment="1" applyProtection="1">
      <alignment horizontal="center" vertical="center" wrapText="1"/>
      <protection hidden="1"/>
    </xf>
    <xf numFmtId="165" fontId="17" fillId="0" borderId="3" xfId="0" applyNumberFormat="1" applyFont="1" applyBorder="1" applyAlignment="1" applyProtection="1">
      <alignment horizontal="center" vertical="center" wrapText="1"/>
      <protection hidden="1"/>
    </xf>
    <xf numFmtId="165" fontId="17" fillId="0" borderId="6" xfId="0" applyNumberFormat="1" applyFont="1" applyBorder="1" applyAlignment="1" applyProtection="1">
      <alignment horizontal="center" vertical="center" wrapText="1"/>
      <protection hidden="1"/>
    </xf>
    <xf numFmtId="0" fontId="17" fillId="0" borderId="3" xfId="0" applyFont="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0" fontId="17" fillId="0" borderId="1" xfId="0" applyFont="1" applyFill="1" applyBorder="1" applyAlignment="1" applyProtection="1">
      <alignment horizontal="center" vertical="center" wrapText="1"/>
      <protection hidden="1"/>
    </xf>
    <xf numFmtId="0" fontId="17" fillId="9" borderId="1" xfId="0" applyFont="1" applyFill="1" applyBorder="1" applyAlignment="1" applyProtection="1">
      <alignment horizontal="center" vertical="center" wrapText="1"/>
      <protection hidden="1"/>
    </xf>
    <xf numFmtId="0" fontId="17" fillId="9"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49" fontId="17" fillId="0"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0" fontId="6" fillId="9" borderId="0"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3" fillId="9" borderId="13" xfId="0" applyFont="1" applyFill="1" applyBorder="1" applyAlignment="1" applyProtection="1">
      <alignment horizontal="center" vertical="center" wrapText="1"/>
      <protection locked="0"/>
    </xf>
    <xf numFmtId="0" fontId="3" fillId="9" borderId="0" xfId="0" applyFont="1" applyFill="1" applyBorder="1" applyAlignment="1" applyProtection="1">
      <alignment horizontal="center" vertical="center" wrapText="1"/>
      <protection locked="0"/>
    </xf>
    <xf numFmtId="0" fontId="7" fillId="15" borderId="1" xfId="0" applyFont="1" applyFill="1" applyBorder="1" applyAlignment="1" applyProtection="1">
      <alignment horizontal="center" vertical="center" wrapText="1"/>
      <protection locked="0"/>
    </xf>
    <xf numFmtId="0" fontId="4" fillId="13" borderId="1" xfId="0" applyFont="1" applyFill="1" applyBorder="1" applyAlignment="1" applyProtection="1">
      <alignment horizontal="center" vertical="center" wrapText="1"/>
      <protection locked="0"/>
    </xf>
    <xf numFmtId="0" fontId="3" fillId="0" borderId="0" xfId="0" applyFont="1" applyBorder="1" applyAlignment="1" applyProtection="1">
      <alignment horizontal="center"/>
      <protection locked="0"/>
    </xf>
    <xf numFmtId="0" fontId="16" fillId="15" borderId="1" xfId="1" applyFont="1" applyFill="1" applyBorder="1" applyAlignment="1" applyProtection="1">
      <alignment horizontal="center" vertical="center" wrapText="1"/>
      <protection locked="0"/>
    </xf>
    <xf numFmtId="0" fontId="5" fillId="11" borderId="1" xfId="0" applyFont="1" applyFill="1" applyBorder="1" applyAlignment="1" applyProtection="1">
      <alignment horizontal="center" vertical="center" wrapText="1"/>
      <protection locked="0"/>
    </xf>
    <xf numFmtId="0" fontId="7" fillId="11" borderId="1" xfId="0" applyFont="1" applyFill="1" applyBorder="1" applyAlignment="1" applyProtection="1">
      <alignment horizontal="center" vertical="center" wrapText="1"/>
      <protection locked="0"/>
    </xf>
    <xf numFmtId="49" fontId="5" fillId="11" borderId="1" xfId="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horizontal="center" vertical="center" wrapText="1"/>
      <protection locked="0"/>
    </xf>
    <xf numFmtId="0" fontId="7" fillId="13" borderId="1"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center" vertical="center" wrapText="1"/>
      <protection locked="0"/>
    </xf>
    <xf numFmtId="0" fontId="17" fillId="0" borderId="7" xfId="0"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center" wrapText="1"/>
      <protection locked="0"/>
    </xf>
    <xf numFmtId="0" fontId="4" fillId="13" borderId="1"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16" fillId="15" borderId="1" xfId="0" applyFont="1" applyFill="1" applyBorder="1" applyAlignment="1" applyProtection="1">
      <alignment horizontal="center" vertical="center" wrapText="1"/>
      <protection locked="0"/>
    </xf>
    <xf numFmtId="164" fontId="17" fillId="0" borderId="1" xfId="0" applyNumberFormat="1" applyFont="1" applyFill="1" applyBorder="1" applyAlignment="1" applyProtection="1">
      <alignment horizontal="center" vertical="center" wrapText="1"/>
      <protection locked="0"/>
    </xf>
    <xf numFmtId="15" fontId="15" fillId="0" borderId="2" xfId="0" applyNumberFormat="1"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20"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7" fillId="17" borderId="1" xfId="0" applyFont="1" applyFill="1" applyBorder="1" applyAlignment="1" applyProtection="1">
      <alignment horizontal="center" vertical="center" wrapText="1"/>
      <protection locked="0"/>
    </xf>
    <xf numFmtId="166" fontId="40" fillId="9" borderId="76" xfId="0" applyNumberFormat="1" applyFont="1" applyFill="1" applyBorder="1" applyAlignment="1" applyProtection="1">
      <alignment horizontal="center" vertical="center" wrapText="1"/>
      <protection locked="0"/>
    </xf>
    <xf numFmtId="166" fontId="40" fillId="9" borderId="75" xfId="0" applyNumberFormat="1" applyFont="1" applyFill="1" applyBorder="1" applyAlignment="1" applyProtection="1">
      <alignment horizontal="center" vertical="center" wrapText="1"/>
      <protection locked="0"/>
    </xf>
    <xf numFmtId="0" fontId="38" fillId="0" borderId="74" xfId="0" applyFont="1" applyBorder="1" applyAlignment="1" applyProtection="1">
      <alignment horizontal="center" vertical="center" wrapText="1"/>
      <protection locked="0"/>
    </xf>
    <xf numFmtId="0" fontId="38" fillId="0" borderId="76" xfId="0" applyFont="1" applyBorder="1" applyAlignment="1" applyProtection="1">
      <alignment horizontal="center" vertical="center" wrapText="1"/>
      <protection locked="0"/>
    </xf>
    <xf numFmtId="0" fontId="38" fillId="0" borderId="75" xfId="0" applyFont="1" applyBorder="1" applyAlignment="1" applyProtection="1">
      <alignment horizontal="center" vertical="center" wrapText="1"/>
      <protection locked="0"/>
    </xf>
    <xf numFmtId="0" fontId="44" fillId="0" borderId="48" xfId="0" applyFont="1" applyFill="1" applyBorder="1" applyAlignment="1" applyProtection="1">
      <alignment horizontal="center" vertical="center" wrapText="1"/>
      <protection locked="0"/>
    </xf>
    <xf numFmtId="0" fontId="44" fillId="0" borderId="7" xfId="0" applyFont="1" applyFill="1" applyBorder="1" applyAlignment="1" applyProtection="1">
      <alignment horizontal="center" vertical="center" wrapText="1"/>
      <protection locked="0"/>
    </xf>
    <xf numFmtId="0" fontId="44" fillId="0" borderId="56" xfId="0" applyFont="1" applyFill="1" applyBorder="1" applyAlignment="1" applyProtection="1">
      <alignment horizontal="center" vertical="center" wrapText="1"/>
      <protection locked="0"/>
    </xf>
    <xf numFmtId="0" fontId="44" fillId="0" borderId="52" xfId="0" applyFont="1" applyBorder="1" applyAlignment="1" applyProtection="1">
      <alignment horizontal="left" vertical="center" wrapText="1"/>
      <protection locked="0"/>
    </xf>
    <xf numFmtId="0" fontId="44" fillId="0" borderId="1" xfId="0" applyFont="1" applyBorder="1" applyAlignment="1" applyProtection="1">
      <alignment horizontal="left" vertical="center" wrapText="1"/>
      <protection locked="0"/>
    </xf>
    <xf numFmtId="0" fontId="44" fillId="0" borderId="57" xfId="0" applyFont="1" applyBorder="1" applyAlignment="1" applyProtection="1">
      <alignment horizontal="left" vertical="center" wrapText="1"/>
      <protection locked="0"/>
    </xf>
    <xf numFmtId="0" fontId="44" fillId="0" borderId="52" xfId="0" applyFont="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0" fontId="44" fillId="0" borderId="57" xfId="0" applyFont="1" applyBorder="1" applyAlignment="1" applyProtection="1">
      <alignment horizontal="center" vertical="center" wrapText="1"/>
      <protection locked="0"/>
    </xf>
    <xf numFmtId="0" fontId="44" fillId="0" borderId="52" xfId="0" applyFont="1" applyFill="1" applyBorder="1" applyAlignment="1" applyProtection="1">
      <alignment horizontal="center" vertical="center" wrapText="1"/>
      <protection locked="0"/>
    </xf>
    <xf numFmtId="0" fontId="44" fillId="0" borderId="1" xfId="0" applyFont="1" applyFill="1" applyBorder="1" applyAlignment="1" applyProtection="1">
      <alignment horizontal="center" vertical="center" wrapText="1"/>
      <protection locked="0"/>
    </xf>
    <xf numFmtId="0" fontId="44" fillId="0" borderId="57" xfId="0" applyFont="1" applyFill="1" applyBorder="1" applyAlignment="1" applyProtection="1">
      <alignment horizontal="center" vertical="center" wrapText="1"/>
      <protection locked="0"/>
    </xf>
    <xf numFmtId="0" fontId="44" fillId="0" borderId="48" xfId="0" applyFont="1" applyBorder="1" applyAlignment="1" applyProtection="1">
      <alignment horizontal="left" vertical="center" wrapText="1"/>
      <protection locked="0"/>
    </xf>
    <xf numFmtId="0" fontId="44" fillId="0" borderId="7" xfId="0" applyFont="1" applyBorder="1" applyAlignment="1" applyProtection="1">
      <alignment horizontal="left" vertical="center" wrapText="1"/>
      <protection locked="0"/>
    </xf>
    <xf numFmtId="0" fontId="44" fillId="0" borderId="56" xfId="0" applyFont="1" applyBorder="1" applyAlignment="1" applyProtection="1">
      <alignment horizontal="left" vertical="center" wrapText="1"/>
      <protection locked="0"/>
    </xf>
    <xf numFmtId="0" fontId="44" fillId="0" borderId="64" xfId="0" applyFont="1" applyFill="1" applyBorder="1" applyAlignment="1" applyProtection="1">
      <alignment horizontal="center" vertical="center" wrapText="1"/>
      <protection locked="0"/>
    </xf>
    <xf numFmtId="0" fontId="44" fillId="0" borderId="31" xfId="0" applyFont="1" applyFill="1" applyBorder="1" applyAlignment="1" applyProtection="1">
      <alignment horizontal="center" vertical="center" wrapText="1"/>
      <protection locked="0"/>
    </xf>
    <xf numFmtId="0" fontId="44" fillId="0" borderId="69" xfId="0" applyFont="1" applyFill="1" applyBorder="1" applyAlignment="1" applyProtection="1">
      <alignment horizontal="center" vertical="center" wrapText="1"/>
      <protection locked="0"/>
    </xf>
    <xf numFmtId="0" fontId="44" fillId="0" borderId="7" xfId="0" applyFont="1" applyBorder="1" applyAlignment="1" applyProtection="1">
      <alignment horizontal="center" vertical="center" wrapText="1"/>
      <protection locked="0"/>
    </xf>
    <xf numFmtId="0" fontId="44" fillId="0" borderId="56" xfId="0" applyFont="1" applyBorder="1" applyAlignment="1" applyProtection="1">
      <alignment horizontal="center" vertical="center" wrapText="1"/>
      <protection locked="0"/>
    </xf>
    <xf numFmtId="0" fontId="44" fillId="9" borderId="48" xfId="0" applyFont="1" applyFill="1" applyBorder="1" applyAlignment="1" applyProtection="1">
      <alignment horizontal="center" vertical="center" wrapText="1"/>
      <protection hidden="1"/>
    </xf>
    <xf numFmtId="0" fontId="44" fillId="9" borderId="7" xfId="0" applyFont="1" applyFill="1" applyBorder="1" applyAlignment="1" applyProtection="1">
      <alignment horizontal="center" vertical="center" wrapText="1"/>
      <protection hidden="1"/>
    </xf>
    <xf numFmtId="0" fontId="44" fillId="9" borderId="56" xfId="0" applyFont="1" applyFill="1" applyBorder="1" applyAlignment="1" applyProtection="1">
      <alignment horizontal="center" vertical="center" wrapText="1"/>
      <protection hidden="1"/>
    </xf>
    <xf numFmtId="0" fontId="44" fillId="0" borderId="48" xfId="0" applyFont="1" applyFill="1" applyBorder="1" applyAlignment="1" applyProtection="1">
      <alignment horizontal="center" vertical="center" wrapText="1"/>
      <protection hidden="1"/>
    </xf>
    <xf numFmtId="0" fontId="44" fillId="0" borderId="7" xfId="0" applyFont="1" applyFill="1" applyBorder="1" applyAlignment="1" applyProtection="1">
      <alignment horizontal="center" vertical="center" wrapText="1"/>
      <protection hidden="1"/>
    </xf>
    <xf numFmtId="0" fontId="44" fillId="0" borderId="56" xfId="0" applyFont="1" applyFill="1" applyBorder="1" applyAlignment="1" applyProtection="1">
      <alignment horizontal="center" vertical="center" wrapText="1"/>
      <protection hidden="1"/>
    </xf>
    <xf numFmtId="0" fontId="44" fillId="0" borderId="6" xfId="0" applyFont="1" applyBorder="1" applyAlignment="1" applyProtection="1">
      <alignment horizontal="left" vertical="center" wrapText="1"/>
      <protection locked="0"/>
    </xf>
    <xf numFmtId="0" fontId="44" fillId="0" borderId="3" xfId="0" applyFont="1" applyBorder="1" applyAlignment="1" applyProtection="1">
      <alignment horizontal="left" vertical="center" wrapText="1"/>
      <protection locked="0"/>
    </xf>
    <xf numFmtId="0" fontId="44" fillId="0" borderId="48" xfId="0" applyFont="1" applyBorder="1" applyAlignment="1" applyProtection="1">
      <alignment horizontal="center" vertical="center" wrapText="1"/>
      <protection hidden="1"/>
    </xf>
    <xf numFmtId="0" fontId="44" fillId="0" borderId="7" xfId="0" applyFont="1" applyBorder="1" applyAlignment="1" applyProtection="1">
      <alignment horizontal="center" vertical="center" wrapText="1"/>
      <protection hidden="1"/>
    </xf>
    <xf numFmtId="0" fontId="44" fillId="0" borderId="56" xfId="0" applyFont="1" applyBorder="1" applyAlignment="1" applyProtection="1">
      <alignment horizontal="center" vertical="center" wrapText="1"/>
      <protection hidden="1"/>
    </xf>
    <xf numFmtId="0" fontId="44" fillId="0" borderId="84" xfId="0" applyFont="1" applyBorder="1" applyAlignment="1" applyProtection="1">
      <alignment horizontal="left" vertical="center" wrapText="1"/>
      <protection locked="0"/>
    </xf>
    <xf numFmtId="0" fontId="44" fillId="0" borderId="45" xfId="0" applyFont="1" applyBorder="1" applyAlignment="1" applyProtection="1">
      <alignment horizontal="left" vertical="center" wrapText="1"/>
      <protection locked="0"/>
    </xf>
    <xf numFmtId="0" fontId="44" fillId="0" borderId="85" xfId="0" applyFont="1" applyBorder="1" applyAlignment="1" applyProtection="1">
      <alignment horizontal="left" vertical="center" wrapText="1"/>
      <protection locked="0"/>
    </xf>
    <xf numFmtId="167" fontId="44" fillId="0" borderId="48" xfId="0" applyNumberFormat="1" applyFont="1" applyBorder="1" applyAlignment="1" applyProtection="1">
      <alignment horizontal="center" vertical="center" wrapText="1"/>
      <protection locked="0"/>
    </xf>
    <xf numFmtId="167" fontId="44" fillId="0" borderId="7" xfId="0" applyNumberFormat="1" applyFont="1" applyBorder="1" applyAlignment="1" applyProtection="1">
      <alignment horizontal="center" vertical="center" wrapText="1"/>
      <protection locked="0"/>
    </xf>
    <xf numFmtId="167" fontId="44" fillId="0" borderId="56" xfId="0" applyNumberFormat="1" applyFont="1" applyBorder="1" applyAlignment="1" applyProtection="1">
      <alignment horizontal="center" vertical="center" wrapText="1"/>
      <protection locked="0"/>
    </xf>
    <xf numFmtId="0" fontId="44" fillId="0" borderId="48" xfId="0" applyFont="1" applyBorder="1" applyAlignment="1" applyProtection="1">
      <alignment horizontal="center" vertical="center" wrapText="1"/>
      <protection locked="0"/>
    </xf>
    <xf numFmtId="0" fontId="44" fillId="0" borderId="70" xfId="0" applyFont="1" applyBorder="1" applyAlignment="1" applyProtection="1">
      <alignment horizontal="center" vertical="center" wrapText="1"/>
      <protection locked="0"/>
    </xf>
    <xf numFmtId="0" fontId="44" fillId="0" borderId="41" xfId="0" applyFont="1" applyBorder="1" applyAlignment="1" applyProtection="1">
      <alignment horizontal="center" vertical="center" wrapText="1"/>
      <protection locked="0"/>
    </xf>
    <xf numFmtId="0" fontId="44" fillId="0" borderId="71" xfId="0" applyFont="1" applyBorder="1" applyAlignment="1" applyProtection="1">
      <alignment horizontal="center" vertical="center" wrapText="1"/>
      <protection locked="0"/>
    </xf>
    <xf numFmtId="0" fontId="44" fillId="0" borderId="50" xfId="0" applyFont="1" applyBorder="1" applyAlignment="1" applyProtection="1">
      <alignment horizontal="center" vertical="center" wrapText="1"/>
      <protection locked="0"/>
    </xf>
    <xf numFmtId="0" fontId="44" fillId="0" borderId="53" xfId="0" applyFont="1" applyBorder="1" applyAlignment="1" applyProtection="1">
      <alignment horizontal="center" vertical="center" wrapText="1"/>
      <protection locked="0"/>
    </xf>
    <xf numFmtId="0" fontId="44" fillId="0" borderId="54" xfId="0" applyFont="1" applyBorder="1" applyAlignment="1" applyProtection="1">
      <alignment horizontal="center" vertical="center" wrapText="1"/>
      <protection locked="0"/>
    </xf>
    <xf numFmtId="0" fontId="44" fillId="0" borderId="51" xfId="0" applyFont="1" applyBorder="1" applyAlignment="1" applyProtection="1">
      <alignment horizontal="center" vertical="center" wrapText="1"/>
      <protection locked="0"/>
    </xf>
    <xf numFmtId="0" fontId="44" fillId="0" borderId="2" xfId="0" applyFont="1" applyBorder="1" applyAlignment="1" applyProtection="1">
      <alignment horizontal="center" vertical="center" wrapText="1"/>
      <protection locked="0"/>
    </xf>
    <xf numFmtId="0" fontId="44" fillId="0" borderId="55" xfId="0" applyFont="1" applyBorder="1" applyAlignment="1" applyProtection="1">
      <alignment horizontal="center" vertical="center" wrapText="1"/>
      <protection locked="0"/>
    </xf>
    <xf numFmtId="0" fontId="44" fillId="0" borderId="3" xfId="0" applyFont="1" applyBorder="1" applyAlignment="1" applyProtection="1">
      <alignment horizontal="center" vertical="center" wrapText="1"/>
      <protection locked="0"/>
    </xf>
    <xf numFmtId="0" fontId="44" fillId="0" borderId="52" xfId="0" applyFont="1" applyFill="1" applyBorder="1" applyAlignment="1" applyProtection="1">
      <alignment horizontal="left" vertical="center" wrapText="1"/>
      <protection locked="0"/>
    </xf>
    <xf numFmtId="0" fontId="44" fillId="0" borderId="1" xfId="0" applyFont="1" applyFill="1" applyBorder="1" applyAlignment="1" applyProtection="1">
      <alignment horizontal="left" vertical="center" wrapText="1"/>
      <protection locked="0"/>
    </xf>
    <xf numFmtId="0" fontId="44" fillId="0" borderId="6" xfId="0" applyFont="1" applyBorder="1" applyAlignment="1" applyProtection="1">
      <alignment horizontal="center" vertical="center" wrapText="1"/>
      <protection locked="0"/>
    </xf>
    <xf numFmtId="0" fontId="44" fillId="0" borderId="60" xfId="0" applyFont="1" applyBorder="1" applyAlignment="1" applyProtection="1">
      <alignment horizontal="center" vertical="center" wrapText="1"/>
      <protection locked="0"/>
    </xf>
    <xf numFmtId="49" fontId="44" fillId="0" borderId="61" xfId="0" applyNumberFormat="1" applyFont="1" applyBorder="1" applyAlignment="1" applyProtection="1">
      <alignment horizontal="center" vertical="center" wrapText="1"/>
      <protection locked="0"/>
    </xf>
    <xf numFmtId="49" fontId="44" fillId="0" borderId="4" xfId="0" applyNumberFormat="1" applyFont="1" applyBorder="1" applyAlignment="1" applyProtection="1">
      <alignment horizontal="center" vertical="center" wrapText="1"/>
      <protection locked="0"/>
    </xf>
    <xf numFmtId="49" fontId="44" fillId="0" borderId="32" xfId="0" applyNumberFormat="1" applyFont="1" applyBorder="1" applyAlignment="1" applyProtection="1">
      <alignment horizontal="center" vertical="center" wrapText="1"/>
      <protection locked="0"/>
    </xf>
    <xf numFmtId="49" fontId="44" fillId="0" borderId="62" xfId="0" applyNumberFormat="1" applyFont="1" applyBorder="1" applyAlignment="1" applyProtection="1">
      <alignment horizontal="center" vertical="center" wrapText="1"/>
      <protection locked="0"/>
    </xf>
    <xf numFmtId="0" fontId="44" fillId="0" borderId="33" xfId="0" applyFont="1" applyBorder="1" applyAlignment="1" applyProtection="1">
      <alignment horizontal="center" vertical="center" wrapText="1"/>
      <protection locked="0"/>
    </xf>
    <xf numFmtId="0" fontId="44" fillId="0" borderId="63" xfId="0" applyFont="1" applyBorder="1" applyAlignment="1" applyProtection="1">
      <alignment horizontal="center" vertical="center" wrapText="1"/>
      <protection locked="0"/>
    </xf>
    <xf numFmtId="0" fontId="44" fillId="0" borderId="66" xfId="0" applyFont="1" applyBorder="1" applyAlignment="1" applyProtection="1">
      <alignment horizontal="center" vertical="center" wrapText="1"/>
      <protection locked="0"/>
    </xf>
    <xf numFmtId="0" fontId="44" fillId="0" borderId="67" xfId="0" applyFont="1" applyBorder="1" applyAlignment="1" applyProtection="1">
      <alignment horizontal="center" vertical="center" wrapText="1"/>
      <protection locked="0"/>
    </xf>
    <xf numFmtId="0" fontId="45" fillId="0" borderId="48" xfId="0" applyFont="1" applyBorder="1" applyAlignment="1" applyProtection="1">
      <alignment horizontal="center" vertical="center" wrapText="1"/>
      <protection locked="0"/>
    </xf>
    <xf numFmtId="0" fontId="45" fillId="0" borderId="7" xfId="0" applyFont="1" applyBorder="1" applyAlignment="1" applyProtection="1">
      <alignment horizontal="center" vertical="center" wrapText="1"/>
      <protection locked="0"/>
    </xf>
    <xf numFmtId="0" fontId="45" fillId="0" borderId="56" xfId="0" applyFont="1" applyBorder="1" applyAlignment="1" applyProtection="1">
      <alignment horizontal="center" vertical="center" wrapText="1"/>
      <protection locked="0"/>
    </xf>
    <xf numFmtId="49" fontId="44" fillId="0" borderId="48" xfId="0" applyNumberFormat="1" applyFont="1" applyBorder="1" applyAlignment="1" applyProtection="1">
      <alignment horizontal="center" vertical="center" wrapText="1"/>
      <protection locked="0"/>
    </xf>
    <xf numFmtId="49" fontId="44" fillId="0" borderId="7" xfId="0" applyNumberFormat="1" applyFont="1" applyBorder="1" applyAlignment="1" applyProtection="1">
      <alignment horizontal="center" vertical="center" wrapText="1"/>
      <protection locked="0"/>
    </xf>
    <xf numFmtId="49" fontId="44" fillId="0" borderId="56" xfId="0" applyNumberFormat="1" applyFont="1" applyBorder="1" applyAlignment="1" applyProtection="1">
      <alignment horizontal="center" vertical="center" wrapText="1"/>
      <protection locked="0"/>
    </xf>
    <xf numFmtId="0" fontId="44" fillId="0" borderId="58" xfId="0" applyFont="1" applyBorder="1" applyAlignment="1" applyProtection="1">
      <alignment horizontal="center" vertical="center" wrapText="1"/>
      <protection locked="0"/>
    </xf>
    <xf numFmtId="0" fontId="44" fillId="0" borderId="27" xfId="0" applyFont="1" applyBorder="1" applyAlignment="1" applyProtection="1">
      <alignment horizontal="center" vertical="center" wrapText="1"/>
      <protection locked="0"/>
    </xf>
    <xf numFmtId="0" fontId="44" fillId="0" borderId="59" xfId="0" applyFont="1" applyBorder="1" applyAlignment="1" applyProtection="1">
      <alignment horizontal="center" vertical="center" wrapText="1"/>
      <protection locked="0"/>
    </xf>
    <xf numFmtId="0" fontId="44" fillId="0" borderId="39" xfId="0" applyFont="1" applyBorder="1" applyAlignment="1" applyProtection="1">
      <alignment horizontal="center" vertical="center" wrapText="1"/>
      <protection locked="0"/>
    </xf>
    <xf numFmtId="0" fontId="44" fillId="0" borderId="57" xfId="0" applyFont="1" applyFill="1" applyBorder="1" applyAlignment="1" applyProtection="1">
      <alignment horizontal="left" vertical="center" wrapText="1"/>
      <protection locked="0"/>
    </xf>
    <xf numFmtId="0" fontId="44" fillId="10" borderId="52" xfId="0" applyFont="1" applyFill="1" applyBorder="1" applyAlignment="1" applyProtection="1">
      <alignment horizontal="center" vertical="center" wrapText="1"/>
      <protection locked="0"/>
    </xf>
    <xf numFmtId="0" fontId="44" fillId="10" borderId="1" xfId="0" applyFont="1" applyFill="1" applyBorder="1" applyAlignment="1" applyProtection="1">
      <alignment horizontal="center" vertical="center" wrapText="1"/>
      <protection locked="0"/>
    </xf>
    <xf numFmtId="0" fontId="44" fillId="10" borderId="57" xfId="0" applyFont="1" applyFill="1" applyBorder="1" applyAlignment="1" applyProtection="1">
      <alignment horizontal="center" vertical="center" wrapText="1"/>
      <protection locked="0"/>
    </xf>
    <xf numFmtId="166" fontId="44" fillId="0" borderId="52" xfId="0" applyNumberFormat="1" applyFont="1" applyBorder="1" applyAlignment="1" applyProtection="1">
      <alignment horizontal="center" vertical="center" wrapText="1"/>
      <protection locked="0"/>
    </xf>
    <xf numFmtId="166" fontId="44" fillId="0" borderId="1" xfId="0" applyNumberFormat="1" applyFont="1" applyBorder="1" applyAlignment="1" applyProtection="1">
      <alignment horizontal="center" vertical="center" wrapText="1"/>
      <protection locked="0"/>
    </xf>
    <xf numFmtId="166" fontId="44" fillId="0" borderId="3" xfId="0" applyNumberFormat="1" applyFont="1" applyBorder="1" applyAlignment="1" applyProtection="1">
      <alignment horizontal="center" vertical="center" wrapText="1"/>
      <protection locked="0"/>
    </xf>
    <xf numFmtId="166" fontId="44" fillId="0" borderId="57" xfId="0" applyNumberFormat="1" applyFont="1" applyBorder="1" applyAlignment="1" applyProtection="1">
      <alignment horizontal="center" vertical="center" wrapText="1"/>
      <protection locked="0"/>
    </xf>
    <xf numFmtId="166" fontId="44" fillId="0" borderId="48" xfId="0" applyNumberFormat="1" applyFont="1" applyBorder="1" applyAlignment="1" applyProtection="1">
      <alignment horizontal="center" vertical="center" wrapText="1"/>
      <protection locked="0"/>
    </xf>
    <xf numFmtId="166" fontId="44" fillId="0" borderId="7" xfId="0" applyNumberFormat="1" applyFont="1" applyBorder="1" applyAlignment="1" applyProtection="1">
      <alignment horizontal="center" vertical="center" wrapText="1"/>
      <protection locked="0"/>
    </xf>
    <xf numFmtId="166" fontId="44" fillId="0" borderId="56" xfId="0" applyNumberFormat="1" applyFont="1" applyBorder="1" applyAlignment="1" applyProtection="1">
      <alignment horizontal="center" vertical="center" wrapText="1"/>
      <protection locked="0"/>
    </xf>
    <xf numFmtId="0" fontId="44" fillId="0" borderId="48" xfId="0" applyFont="1" applyFill="1" applyBorder="1" applyAlignment="1" applyProtection="1">
      <alignment horizontal="left" vertical="center" wrapText="1"/>
      <protection locked="0"/>
    </xf>
    <xf numFmtId="0" fontId="44" fillId="0" borderId="7" xfId="0" applyFont="1" applyFill="1" applyBorder="1" applyAlignment="1" applyProtection="1">
      <alignment horizontal="left" vertical="center" wrapText="1"/>
      <protection locked="0"/>
    </xf>
    <xf numFmtId="0" fontId="44" fillId="0" borderId="56" xfId="0" applyFont="1" applyFill="1" applyBorder="1" applyAlignment="1" applyProtection="1">
      <alignment horizontal="left" vertical="center" wrapText="1"/>
      <protection locked="0"/>
    </xf>
    <xf numFmtId="0" fontId="44" fillId="0" borderId="52" xfId="0" quotePrefix="1" applyFont="1" applyBorder="1" applyAlignment="1" applyProtection="1">
      <alignment horizontal="center" vertical="center" wrapText="1"/>
      <protection locked="0"/>
    </xf>
    <xf numFmtId="49" fontId="44" fillId="0" borderId="52" xfId="0" applyNumberFormat="1" applyFont="1" applyBorder="1" applyAlignment="1" applyProtection="1">
      <alignment horizontal="center" vertical="center" wrapText="1"/>
      <protection locked="0"/>
    </xf>
    <xf numFmtId="49" fontId="44" fillId="0" borderId="1" xfId="0" applyNumberFormat="1" applyFont="1" applyBorder="1" applyAlignment="1" applyProtection="1">
      <alignment horizontal="center" vertical="center" wrapText="1"/>
      <protection locked="0"/>
    </xf>
    <xf numFmtId="49" fontId="44" fillId="0" borderId="3" xfId="0" applyNumberFormat="1" applyFont="1" applyBorder="1" applyAlignment="1" applyProtection="1">
      <alignment horizontal="center" vertical="center" wrapText="1"/>
      <protection locked="0"/>
    </xf>
    <xf numFmtId="49" fontId="44" fillId="0" borderId="57" xfId="0" applyNumberFormat="1" applyFont="1" applyBorder="1" applyAlignment="1" applyProtection="1">
      <alignment horizontal="center" vertical="center" wrapText="1"/>
      <protection locked="0"/>
    </xf>
    <xf numFmtId="0" fontId="45" fillId="21" borderId="52" xfId="0" applyFont="1" applyFill="1" applyBorder="1" applyAlignment="1" applyProtection="1">
      <alignment horizontal="center" vertical="center" wrapText="1"/>
      <protection locked="0"/>
    </xf>
    <xf numFmtId="0" fontId="45" fillId="21" borderId="1" xfId="0" applyFont="1" applyFill="1" applyBorder="1" applyAlignment="1" applyProtection="1">
      <alignment horizontal="center" vertical="center" wrapText="1"/>
      <protection locked="0"/>
    </xf>
    <xf numFmtId="0" fontId="45" fillId="21" borderId="3" xfId="0" applyFont="1" applyFill="1" applyBorder="1" applyAlignment="1" applyProtection="1">
      <alignment horizontal="center" vertical="center" wrapText="1"/>
      <protection locked="0"/>
    </xf>
    <xf numFmtId="0" fontId="45" fillId="21" borderId="57" xfId="0" applyFont="1" applyFill="1" applyBorder="1" applyAlignment="1" applyProtection="1">
      <alignment horizontal="center" vertical="center" wrapText="1"/>
      <protection locked="0"/>
    </xf>
    <xf numFmtId="0" fontId="44" fillId="0" borderId="51" xfId="0" applyFont="1" applyBorder="1" applyAlignment="1" applyProtection="1">
      <alignment horizontal="left" vertical="center" wrapText="1"/>
      <protection locked="0"/>
    </xf>
    <xf numFmtId="0" fontId="44" fillId="0" borderId="2" xfId="0" applyFont="1" applyBorder="1" applyAlignment="1" applyProtection="1">
      <alignment horizontal="left" vertical="center" wrapText="1"/>
      <protection locked="0"/>
    </xf>
    <xf numFmtId="0" fontId="44" fillId="0" borderId="55" xfId="0" applyFont="1" applyBorder="1" applyAlignment="1" applyProtection="1">
      <alignment horizontal="left" vertical="center" wrapText="1"/>
      <protection locked="0"/>
    </xf>
    <xf numFmtId="0" fontId="44" fillId="10" borderId="3" xfId="0" applyFont="1" applyFill="1" applyBorder="1" applyAlignment="1" applyProtection="1">
      <alignment horizontal="center" vertical="center" wrapText="1"/>
      <protection locked="0"/>
    </xf>
    <xf numFmtId="0" fontId="44" fillId="0" borderId="48" xfId="0" quotePrefix="1" applyFont="1" applyBorder="1" applyAlignment="1" applyProtection="1">
      <alignment horizontal="center" vertical="center" wrapText="1"/>
      <protection locked="0"/>
    </xf>
    <xf numFmtId="0" fontId="44" fillId="0" borderId="7" xfId="0" quotePrefix="1" applyFont="1" applyBorder="1" applyAlignment="1" applyProtection="1">
      <alignment horizontal="center" vertical="center" wrapText="1"/>
      <protection locked="0"/>
    </xf>
    <xf numFmtId="0" fontId="44" fillId="0" borderId="56" xfId="0" quotePrefix="1" applyFont="1" applyBorder="1" applyAlignment="1" applyProtection="1">
      <alignment horizontal="center" vertical="center" wrapText="1"/>
      <protection locked="0"/>
    </xf>
    <xf numFmtId="0" fontId="44" fillId="0" borderId="27" xfId="0" applyFont="1" applyBorder="1" applyAlignment="1" applyProtection="1">
      <alignment horizontal="left" vertical="center" wrapText="1"/>
      <protection locked="0"/>
    </xf>
    <xf numFmtId="0" fontId="44" fillId="0" borderId="58" xfId="0" applyFont="1" applyBorder="1" applyAlignment="1" applyProtection="1">
      <alignment horizontal="left" vertical="center" wrapText="1"/>
      <protection locked="0"/>
    </xf>
    <xf numFmtId="0" fontId="37" fillId="0" borderId="27" xfId="0" applyFont="1" applyBorder="1" applyAlignment="1" applyProtection="1">
      <alignment horizontal="left" vertical="center" wrapText="1"/>
      <protection locked="0"/>
    </xf>
    <xf numFmtId="0" fontId="37" fillId="0" borderId="59" xfId="0" applyFont="1" applyBorder="1" applyAlignment="1" applyProtection="1">
      <alignment horizontal="left" vertical="center" wrapText="1"/>
      <protection locked="0"/>
    </xf>
    <xf numFmtId="0" fontId="44" fillId="0" borderId="1" xfId="0" applyFont="1" applyBorder="1" applyAlignment="1" applyProtection="1">
      <alignment vertical="center" wrapText="1"/>
      <protection locked="0"/>
    </xf>
    <xf numFmtId="0" fontId="44" fillId="0" borderId="57" xfId="0" applyFont="1" applyBorder="1" applyAlignment="1" applyProtection="1">
      <alignment vertical="center" wrapText="1"/>
      <protection locked="0"/>
    </xf>
    <xf numFmtId="0" fontId="44" fillId="0" borderId="52" xfId="0" applyFont="1" applyBorder="1" applyAlignment="1" applyProtection="1">
      <alignment horizontal="center" vertical="center" wrapText="1"/>
      <protection hidden="1"/>
    </xf>
    <xf numFmtId="0" fontId="44" fillId="0" borderId="1" xfId="0" applyFont="1" applyBorder="1" applyAlignment="1" applyProtection="1">
      <alignment horizontal="center" vertical="center" wrapText="1"/>
      <protection hidden="1"/>
    </xf>
    <xf numFmtId="0" fontId="44" fillId="0" borderId="57" xfId="0" applyFont="1" applyBorder="1" applyAlignment="1" applyProtection="1">
      <alignment horizontal="center" vertical="center" wrapText="1"/>
      <protection hidden="1"/>
    </xf>
    <xf numFmtId="167" fontId="44" fillId="0" borderId="1" xfId="0" applyNumberFormat="1" applyFont="1" applyBorder="1" applyAlignment="1" applyProtection="1">
      <alignment horizontal="center" vertical="center" wrapText="1"/>
      <protection locked="0"/>
    </xf>
    <xf numFmtId="0" fontId="44" fillId="9" borderId="1" xfId="0" applyFont="1" applyFill="1" applyBorder="1" applyAlignment="1" applyProtection="1">
      <alignment vertical="center" wrapText="1"/>
      <protection locked="0"/>
    </xf>
    <xf numFmtId="0" fontId="44" fillId="0" borderId="52" xfId="0" applyFont="1" applyBorder="1" applyAlignment="1" applyProtection="1">
      <alignment vertical="center" wrapText="1"/>
      <protection locked="0"/>
    </xf>
    <xf numFmtId="0" fontId="44" fillId="0" borderId="63" xfId="0" applyFont="1" applyBorder="1" applyAlignment="1">
      <alignment horizontal="center" vertical="center" wrapText="1"/>
    </xf>
    <xf numFmtId="0" fontId="44" fillId="0" borderId="66" xfId="0" applyFont="1" applyBorder="1" applyAlignment="1">
      <alignment horizontal="center" vertical="center" wrapText="1"/>
    </xf>
    <xf numFmtId="0" fontId="44" fillId="0" borderId="67" xfId="0" applyFont="1" applyBorder="1" applyAlignment="1">
      <alignment horizontal="center" vertical="center" wrapText="1"/>
    </xf>
    <xf numFmtId="0" fontId="45" fillId="0" borderId="48"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56" xfId="0" applyFont="1" applyBorder="1" applyAlignment="1">
      <alignment horizontal="center" vertical="center" wrapText="1"/>
    </xf>
    <xf numFmtId="0" fontId="44" fillId="0" borderId="52" xfId="0" applyFont="1" applyFill="1" applyBorder="1" applyAlignment="1" applyProtection="1">
      <alignment horizontal="center" vertical="center" wrapText="1"/>
      <protection hidden="1"/>
    </xf>
    <xf numFmtId="0" fontId="44" fillId="0" borderId="1" xfId="0" applyFont="1" applyFill="1" applyBorder="1" applyAlignment="1" applyProtection="1">
      <alignment horizontal="center" vertical="center" wrapText="1"/>
      <protection hidden="1"/>
    </xf>
    <xf numFmtId="0" fontId="44" fillId="0" borderId="57" xfId="0" applyFont="1" applyFill="1" applyBorder="1" applyAlignment="1" applyProtection="1">
      <alignment horizontal="center" vertical="center" wrapText="1"/>
      <protection hidden="1"/>
    </xf>
    <xf numFmtId="0" fontId="44" fillId="0" borderId="59" xfId="0" applyFont="1" applyBorder="1" applyAlignment="1" applyProtection="1">
      <alignment horizontal="left" vertical="center" wrapText="1"/>
      <protection locked="0"/>
    </xf>
    <xf numFmtId="0" fontId="45" fillId="0" borderId="63" xfId="0" applyFont="1" applyBorder="1" applyAlignment="1">
      <alignment horizontal="center" vertical="center" wrapText="1"/>
    </xf>
    <xf numFmtId="0" fontId="45" fillId="0" borderId="66" xfId="0" applyFont="1" applyBorder="1" applyAlignment="1">
      <alignment horizontal="center" vertical="center" wrapText="1"/>
    </xf>
    <xf numFmtId="0" fontId="45" fillId="0" borderId="67" xfId="0" applyFont="1" applyBorder="1" applyAlignment="1">
      <alignment horizontal="center" vertical="center" wrapText="1"/>
    </xf>
    <xf numFmtId="0" fontId="45" fillId="0" borderId="58" xfId="0" applyFont="1" applyBorder="1" applyAlignment="1">
      <alignment horizontal="center" vertical="center" wrapText="1"/>
    </xf>
    <xf numFmtId="0" fontId="45" fillId="0" borderId="27" xfId="0" applyFont="1" applyBorder="1" applyAlignment="1">
      <alignment horizontal="center" vertical="center" wrapText="1"/>
    </xf>
    <xf numFmtId="0" fontId="45" fillId="0" borderId="59" xfId="0" applyFont="1" applyBorder="1" applyAlignment="1">
      <alignment horizontal="center" vertical="center" wrapText="1"/>
    </xf>
    <xf numFmtId="0" fontId="45" fillId="0" borderId="64"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69" xfId="0" applyFont="1" applyBorder="1" applyAlignment="1">
      <alignment horizontal="center" vertical="center" wrapText="1"/>
    </xf>
    <xf numFmtId="49" fontId="44" fillId="0" borderId="64" xfId="0" applyNumberFormat="1" applyFont="1" applyBorder="1" applyAlignment="1" applyProtection="1">
      <alignment horizontal="center" vertical="center" wrapText="1"/>
      <protection locked="0"/>
    </xf>
    <xf numFmtId="49" fontId="44" fillId="0" borderId="31" xfId="0" applyNumberFormat="1" applyFont="1" applyBorder="1" applyAlignment="1" applyProtection="1">
      <alignment horizontal="center" vertical="center" wrapText="1"/>
      <protection locked="0"/>
    </xf>
    <xf numFmtId="49" fontId="44" fillId="0" borderId="69" xfId="0" applyNumberFormat="1" applyFont="1" applyBorder="1" applyAlignment="1" applyProtection="1">
      <alignment horizontal="center" vertical="center" wrapText="1"/>
      <protection locked="0"/>
    </xf>
    <xf numFmtId="167" fontId="44" fillId="0" borderId="3" xfId="0" applyNumberFormat="1" applyFont="1" applyBorder="1" applyAlignment="1" applyProtection="1">
      <alignment horizontal="center" vertical="center" wrapText="1"/>
      <protection locked="0"/>
    </xf>
    <xf numFmtId="167" fontId="44" fillId="0" borderId="6" xfId="0" applyNumberFormat="1" applyFont="1" applyBorder="1" applyAlignment="1" applyProtection="1">
      <alignment horizontal="center" vertical="center" wrapText="1"/>
      <protection locked="0"/>
    </xf>
    <xf numFmtId="0" fontId="45" fillId="0" borderId="7" xfId="0" applyFont="1" applyBorder="1" applyAlignment="1">
      <alignment vertical="center" wrapText="1"/>
    </xf>
    <xf numFmtId="0" fontId="44" fillId="0" borderId="7" xfId="0" applyFont="1" applyBorder="1" applyAlignment="1" applyProtection="1">
      <alignment vertical="center" wrapText="1"/>
      <protection locked="0"/>
    </xf>
    <xf numFmtId="0" fontId="44" fillId="0" borderId="56" xfId="0" applyFont="1" applyBorder="1" applyAlignment="1" applyProtection="1">
      <alignment vertical="center" wrapText="1"/>
      <protection locked="0"/>
    </xf>
    <xf numFmtId="0" fontId="45" fillId="0" borderId="1" xfId="0" applyFont="1" applyBorder="1" applyAlignment="1" applyProtection="1">
      <alignment horizontal="left" vertical="center" wrapText="1"/>
      <protection locked="0"/>
    </xf>
    <xf numFmtId="0" fontId="45" fillId="0" borderId="57" xfId="0" applyFont="1" applyBorder="1" applyAlignment="1" applyProtection="1">
      <alignment horizontal="left" vertical="center" wrapText="1"/>
      <protection locked="0"/>
    </xf>
    <xf numFmtId="0" fontId="44" fillId="0" borderId="86" xfId="0" applyFont="1" applyBorder="1" applyAlignment="1" applyProtection="1">
      <alignment horizontal="left" vertical="center" wrapText="1"/>
      <protection locked="0"/>
    </xf>
    <xf numFmtId="0" fontId="44" fillId="0" borderId="43" xfId="0" applyFont="1" applyBorder="1" applyAlignment="1" applyProtection="1">
      <alignment horizontal="left" vertical="center" wrapText="1"/>
      <protection locked="0"/>
    </xf>
    <xf numFmtId="0" fontId="44" fillId="0" borderId="87" xfId="0" applyFont="1" applyBorder="1" applyAlignment="1" applyProtection="1">
      <alignment horizontal="left" vertical="center" wrapText="1"/>
      <protection locked="0"/>
    </xf>
    <xf numFmtId="49" fontId="44" fillId="0" borderId="84" xfId="0" applyNumberFormat="1" applyFont="1" applyBorder="1" applyAlignment="1" applyProtection="1">
      <alignment horizontal="left" vertical="center" wrapText="1"/>
      <protection locked="0"/>
    </xf>
    <xf numFmtId="0" fontId="44" fillId="9" borderId="48" xfId="0" applyFont="1" applyFill="1" applyBorder="1" applyAlignment="1" applyProtection="1">
      <alignment horizontal="left" vertical="center" wrapText="1"/>
      <protection locked="0"/>
    </xf>
    <xf numFmtId="0" fontId="44" fillId="9" borderId="6" xfId="0" applyFont="1" applyFill="1" applyBorder="1" applyAlignment="1" applyProtection="1">
      <alignment horizontal="left" vertical="center" wrapText="1"/>
      <protection locked="0"/>
    </xf>
    <xf numFmtId="0" fontId="44" fillId="9" borderId="3" xfId="0" applyFont="1" applyFill="1" applyBorder="1" applyAlignment="1" applyProtection="1">
      <alignment horizontal="left" vertical="center" wrapText="1"/>
      <protection locked="0"/>
    </xf>
    <xf numFmtId="0" fontId="44" fillId="9" borderId="56" xfId="0" applyFont="1" applyFill="1" applyBorder="1" applyAlignment="1" applyProtection="1">
      <alignment horizontal="left" vertical="center" wrapText="1"/>
      <protection locked="0"/>
    </xf>
    <xf numFmtId="0" fontId="44" fillId="0" borderId="58" xfId="0" applyFont="1" applyFill="1" applyBorder="1" applyAlignment="1" applyProtection="1">
      <alignment horizontal="center" vertical="center" wrapText="1"/>
      <protection hidden="1"/>
    </xf>
    <xf numFmtId="0" fontId="44" fillId="0" borderId="27" xfId="0" applyFont="1" applyFill="1" applyBorder="1" applyAlignment="1" applyProtection="1">
      <alignment horizontal="center" vertical="center" wrapText="1"/>
      <protection hidden="1"/>
    </xf>
    <xf numFmtId="0" fontId="44" fillId="10" borderId="84" xfId="0" applyFont="1" applyFill="1" applyBorder="1" applyAlignment="1" applyProtection="1">
      <alignment horizontal="left" vertical="center" wrapText="1"/>
      <protection locked="0"/>
    </xf>
    <xf numFmtId="0" fontId="44" fillId="10" borderId="45" xfId="0" applyFont="1" applyFill="1" applyBorder="1" applyAlignment="1" applyProtection="1">
      <alignment horizontal="left" vertical="center" wrapText="1"/>
      <protection locked="0"/>
    </xf>
    <xf numFmtId="0" fontId="44" fillId="10" borderId="85" xfId="0" applyFont="1" applyFill="1" applyBorder="1" applyAlignment="1" applyProtection="1">
      <alignment horizontal="left" vertical="center" wrapText="1"/>
      <protection locked="0"/>
    </xf>
    <xf numFmtId="0" fontId="42" fillId="20" borderId="3" xfId="1" applyFont="1" applyFill="1" applyBorder="1" applyAlignment="1" applyProtection="1">
      <alignment horizontal="center" vertical="center" wrapText="1"/>
      <protection locked="0"/>
    </xf>
    <xf numFmtId="0" fontId="42" fillId="20" borderId="7" xfId="1" applyFont="1" applyFill="1" applyBorder="1" applyAlignment="1" applyProtection="1">
      <alignment horizontal="center" vertical="center" wrapText="1"/>
      <protection locked="0"/>
    </xf>
    <xf numFmtId="0" fontId="42" fillId="20" borderId="42" xfId="1" applyFont="1" applyFill="1" applyBorder="1" applyAlignment="1" applyProtection="1">
      <alignment horizontal="center" vertical="center" wrapText="1"/>
      <protection locked="0"/>
    </xf>
    <xf numFmtId="0" fontId="42" fillId="20" borderId="41" xfId="1" applyFont="1" applyFill="1" applyBorder="1" applyAlignment="1" applyProtection="1">
      <alignment horizontal="center" vertical="center" wrapText="1"/>
      <protection locked="0"/>
    </xf>
    <xf numFmtId="0" fontId="42" fillId="20" borderId="2" xfId="1" applyFont="1" applyFill="1" applyBorder="1" applyAlignment="1" applyProtection="1">
      <alignment horizontal="center" vertical="center" wrapText="1"/>
      <protection locked="0"/>
    </xf>
    <xf numFmtId="0" fontId="42" fillId="20" borderId="30" xfId="1" applyFont="1" applyFill="1" applyBorder="1" applyAlignment="1" applyProtection="1">
      <alignment horizontal="center" vertical="center" wrapText="1"/>
      <protection locked="0"/>
    </xf>
    <xf numFmtId="0" fontId="43" fillId="19" borderId="42" xfId="0" applyFont="1" applyFill="1" applyBorder="1" applyAlignment="1" applyProtection="1">
      <alignment horizontal="center" vertical="center" wrapText="1"/>
      <protection locked="0"/>
    </xf>
    <xf numFmtId="0" fontId="43" fillId="19" borderId="41" xfId="0" applyFont="1" applyFill="1" applyBorder="1" applyAlignment="1" applyProtection="1">
      <alignment horizontal="center" vertical="center" wrapText="1"/>
      <protection locked="0"/>
    </xf>
    <xf numFmtId="0" fontId="19" fillId="19" borderId="3" xfId="0" applyFont="1" applyFill="1" applyBorder="1" applyAlignment="1" applyProtection="1">
      <alignment horizontal="center" vertical="center" wrapText="1"/>
      <protection locked="0"/>
    </xf>
    <xf numFmtId="0" fontId="19" fillId="19" borderId="7" xfId="0" applyFont="1" applyFill="1" applyBorder="1" applyAlignment="1" applyProtection="1">
      <alignment horizontal="center" vertical="center" wrapText="1"/>
      <protection locked="0"/>
    </xf>
    <xf numFmtId="0" fontId="43" fillId="19" borderId="3" xfId="0" applyFont="1" applyFill="1" applyBorder="1" applyAlignment="1" applyProtection="1">
      <alignment horizontal="center" vertical="center" wrapText="1"/>
      <protection locked="0"/>
    </xf>
    <xf numFmtId="0" fontId="43" fillId="19" borderId="7" xfId="0" applyFont="1" applyFill="1" applyBorder="1" applyAlignment="1" applyProtection="1">
      <alignment horizontal="center" vertical="center" wrapText="1"/>
      <protection locked="0"/>
    </xf>
    <xf numFmtId="0" fontId="43" fillId="19" borderId="3" xfId="0" applyFont="1" applyFill="1" applyBorder="1" applyAlignment="1" applyProtection="1">
      <alignment horizontal="center" vertical="center" wrapText="1"/>
    </xf>
    <xf numFmtId="0" fontId="43" fillId="19" borderId="7" xfId="0" applyFont="1" applyFill="1" applyBorder="1" applyAlignment="1" applyProtection="1">
      <alignment horizontal="center" vertical="center" wrapText="1"/>
    </xf>
    <xf numFmtId="0" fontId="42" fillId="16" borderId="3" xfId="0" applyFont="1" applyFill="1" applyBorder="1" applyAlignment="1" applyProtection="1">
      <alignment horizontal="center" vertical="center" wrapText="1"/>
      <protection locked="0"/>
    </xf>
    <xf numFmtId="0" fontId="42" fillId="16" borderId="7" xfId="0" applyFont="1" applyFill="1" applyBorder="1" applyAlignment="1" applyProtection="1">
      <alignment horizontal="center" vertical="center" wrapText="1"/>
      <protection locked="0"/>
    </xf>
    <xf numFmtId="0" fontId="42" fillId="20" borderId="40" xfId="1" applyFont="1" applyFill="1" applyBorder="1" applyAlignment="1" applyProtection="1">
      <alignment horizontal="center" vertical="center" wrapText="1"/>
      <protection locked="0"/>
    </xf>
    <xf numFmtId="0" fontId="42" fillId="20" borderId="43" xfId="1" applyFont="1" applyFill="1" applyBorder="1" applyAlignment="1" applyProtection="1">
      <alignment horizontal="center" vertical="center" wrapText="1"/>
      <protection locked="0"/>
    </xf>
    <xf numFmtId="0" fontId="43" fillId="19" borderId="33" xfId="0" applyFont="1" applyFill="1" applyBorder="1" applyAlignment="1" applyProtection="1">
      <alignment horizontal="center" vertical="center" wrapText="1"/>
      <protection locked="0"/>
    </xf>
    <xf numFmtId="0" fontId="43" fillId="19" borderId="32" xfId="0" applyFont="1" applyFill="1" applyBorder="1" applyAlignment="1" applyProtection="1">
      <alignment horizontal="center" vertical="center" wrapText="1"/>
      <protection locked="0"/>
    </xf>
    <xf numFmtId="0" fontId="43" fillId="19" borderId="27" xfId="0" applyFont="1" applyFill="1" applyBorder="1" applyAlignment="1" applyProtection="1">
      <alignment horizontal="center" vertical="center" wrapText="1"/>
      <protection locked="0"/>
    </xf>
    <xf numFmtId="0" fontId="43" fillId="19" borderId="31" xfId="0" applyFont="1" applyFill="1" applyBorder="1" applyAlignment="1" applyProtection="1">
      <alignment horizontal="center" vertical="center" wrapText="1"/>
      <protection locked="0"/>
    </xf>
    <xf numFmtId="0" fontId="42" fillId="16" borderId="40" xfId="0" applyFont="1" applyFill="1" applyBorder="1" applyAlignment="1" applyProtection="1">
      <alignment horizontal="center" vertical="center" wrapText="1"/>
      <protection locked="0"/>
    </xf>
    <xf numFmtId="0" fontId="42" fillId="16" borderId="43" xfId="0" applyFont="1" applyFill="1" applyBorder="1" applyAlignment="1" applyProtection="1">
      <alignment horizontal="center" vertical="center" wrapText="1"/>
      <protection locked="0"/>
    </xf>
    <xf numFmtId="0" fontId="43" fillId="19" borderId="2" xfId="0" applyFont="1" applyFill="1" applyBorder="1" applyAlignment="1" applyProtection="1">
      <alignment horizontal="center" vertical="center" wrapText="1"/>
      <protection locked="0"/>
    </xf>
    <xf numFmtId="0" fontId="43" fillId="19" borderId="5" xfId="0" applyFont="1" applyFill="1" applyBorder="1" applyAlignment="1" applyProtection="1">
      <alignment horizontal="center" vertical="center" wrapText="1"/>
      <protection locked="0"/>
    </xf>
    <xf numFmtId="0" fontId="43" fillId="19" borderId="4" xfId="0" applyFont="1" applyFill="1" applyBorder="1" applyAlignment="1" applyProtection="1">
      <alignment horizontal="center" vertical="center" wrapText="1"/>
      <protection locked="0"/>
    </xf>
    <xf numFmtId="0" fontId="37" fillId="9" borderId="0" xfId="0" applyFont="1" applyFill="1" applyBorder="1" applyAlignment="1" applyProtection="1">
      <alignment horizontal="center" vertical="center" wrapText="1"/>
      <protection locked="0"/>
    </xf>
    <xf numFmtId="49" fontId="42" fillId="16" borderId="3" xfId="0" applyNumberFormat="1" applyFont="1" applyFill="1" applyBorder="1" applyAlignment="1" applyProtection="1">
      <alignment horizontal="center" vertical="center" wrapText="1"/>
      <protection locked="0"/>
    </xf>
    <xf numFmtId="49" fontId="42" fillId="16" borderId="7" xfId="0" applyNumberFormat="1" applyFont="1" applyFill="1" applyBorder="1" applyAlignment="1" applyProtection="1">
      <alignment horizontal="center" vertical="center" wrapText="1"/>
      <protection locked="0"/>
    </xf>
    <xf numFmtId="49" fontId="42" fillId="16" borderId="1" xfId="0" applyNumberFormat="1" applyFont="1" applyFill="1" applyBorder="1" applyAlignment="1" applyProtection="1">
      <alignment horizontal="center" vertical="center" wrapText="1"/>
      <protection locked="0"/>
    </xf>
    <xf numFmtId="0" fontId="42" fillId="16" borderId="1" xfId="0" applyFont="1" applyFill="1" applyBorder="1" applyAlignment="1" applyProtection="1">
      <alignment horizontal="center" vertical="center" wrapText="1"/>
      <protection locked="0"/>
    </xf>
    <xf numFmtId="0" fontId="42" fillId="16" borderId="42" xfId="0" applyFont="1" applyFill="1" applyBorder="1" applyAlignment="1" applyProtection="1">
      <alignment horizontal="center" vertical="center" wrapText="1"/>
      <protection locked="0"/>
    </xf>
    <xf numFmtId="0" fontId="42" fillId="16" borderId="41" xfId="0" applyFont="1" applyFill="1" applyBorder="1" applyAlignment="1" applyProtection="1">
      <alignment horizontal="center" vertical="center" wrapText="1"/>
      <protection locked="0"/>
    </xf>
    <xf numFmtId="0" fontId="42" fillId="18" borderId="40" xfId="1" applyFont="1" applyFill="1" applyBorder="1" applyAlignment="1" applyProtection="1">
      <alignment horizontal="center" vertical="center" wrapText="1"/>
      <protection locked="0"/>
    </xf>
    <xf numFmtId="0" fontId="42" fillId="18" borderId="43" xfId="1" applyFont="1" applyFill="1" applyBorder="1" applyAlignment="1" applyProtection="1">
      <alignment horizontal="center" vertical="center" wrapText="1"/>
      <protection locked="0"/>
    </xf>
    <xf numFmtId="0" fontId="42" fillId="18" borderId="3" xfId="1" applyFont="1" applyFill="1" applyBorder="1" applyAlignment="1" applyProtection="1">
      <alignment horizontal="center" vertical="center" wrapText="1"/>
      <protection locked="0"/>
    </xf>
    <xf numFmtId="0" fontId="42" fillId="18" borderId="7" xfId="1" applyFont="1" applyFill="1" applyBorder="1" applyAlignment="1" applyProtection="1">
      <alignment horizontal="center" vertical="center" wrapText="1"/>
      <protection locked="0"/>
    </xf>
    <xf numFmtId="0" fontId="42" fillId="18" borderId="42" xfId="1" applyFont="1" applyFill="1" applyBorder="1" applyAlignment="1" applyProtection="1">
      <alignment horizontal="center" vertical="center" wrapText="1"/>
      <protection locked="0"/>
    </xf>
    <xf numFmtId="0" fontId="42" fillId="18" borderId="41" xfId="1" applyFont="1" applyFill="1" applyBorder="1" applyAlignment="1" applyProtection="1">
      <alignment horizontal="center" vertical="center" wrapText="1"/>
      <protection locked="0"/>
    </xf>
    <xf numFmtId="0" fontId="42" fillId="0" borderId="16" xfId="0" applyFont="1" applyBorder="1" applyAlignment="1" applyProtection="1">
      <alignment horizontal="center" vertical="center" wrapText="1"/>
      <protection locked="0"/>
    </xf>
    <xf numFmtId="0" fontId="42" fillId="0" borderId="45" xfId="0" applyFont="1" applyBorder="1" applyAlignment="1" applyProtection="1">
      <alignment horizontal="center" vertical="center" wrapText="1"/>
      <protection locked="0"/>
    </xf>
    <xf numFmtId="0" fontId="41" fillId="19" borderId="16" xfId="0" applyFont="1" applyFill="1" applyBorder="1" applyAlignment="1" applyProtection="1">
      <alignment horizontal="center" vertical="center" wrapText="1"/>
      <protection locked="0"/>
    </xf>
    <xf numFmtId="0" fontId="41" fillId="19" borderId="13" xfId="0" applyFont="1" applyFill="1" applyBorder="1" applyAlignment="1" applyProtection="1">
      <alignment horizontal="center" vertical="center" wrapText="1"/>
      <protection locked="0"/>
    </xf>
    <xf numFmtId="0" fontId="41" fillId="19" borderId="17" xfId="0" applyFont="1" applyFill="1" applyBorder="1" applyAlignment="1" applyProtection="1">
      <alignment horizontal="center" vertical="center" wrapText="1"/>
      <protection locked="0"/>
    </xf>
    <xf numFmtId="0" fontId="41" fillId="19" borderId="1" xfId="0" applyFont="1" applyFill="1" applyBorder="1" applyAlignment="1" applyProtection="1">
      <alignment horizontal="center" vertical="center" wrapText="1"/>
      <protection locked="0"/>
    </xf>
    <xf numFmtId="0" fontId="43" fillId="19" borderId="44" xfId="0" applyFont="1" applyFill="1" applyBorder="1" applyAlignment="1" applyProtection="1">
      <alignment horizontal="center" vertical="center" wrapText="1"/>
      <protection locked="0"/>
    </xf>
    <xf numFmtId="0" fontId="43" fillId="19" borderId="45" xfId="0" applyFont="1" applyFill="1" applyBorder="1" applyAlignment="1" applyProtection="1">
      <alignment horizontal="center" vertical="center" wrapText="1"/>
      <protection locked="0"/>
    </xf>
    <xf numFmtId="0" fontId="42" fillId="24" borderId="1" xfId="0" applyFont="1" applyFill="1" applyBorder="1" applyAlignment="1" applyProtection="1">
      <alignment horizontal="center" vertical="center" wrapText="1"/>
      <protection locked="0"/>
    </xf>
    <xf numFmtId="0" fontId="0" fillId="9" borderId="12" xfId="0" applyFont="1" applyFill="1" applyBorder="1" applyAlignment="1" applyProtection="1">
      <alignment horizontal="center"/>
      <protection locked="0"/>
    </xf>
    <xf numFmtId="0" fontId="41" fillId="16" borderId="16" xfId="0" applyFont="1" applyFill="1" applyBorder="1" applyAlignment="1" applyProtection="1">
      <alignment horizontal="center" vertical="center" wrapText="1"/>
      <protection locked="0"/>
    </xf>
    <xf numFmtId="0" fontId="41" fillId="16" borderId="13" xfId="0" applyFont="1" applyFill="1" applyBorder="1" applyAlignment="1" applyProtection="1">
      <alignment horizontal="center" vertical="center" wrapText="1"/>
      <protection locked="0"/>
    </xf>
    <xf numFmtId="0" fontId="41" fillId="16" borderId="17" xfId="0" applyFont="1" applyFill="1" applyBorder="1" applyAlignment="1" applyProtection="1">
      <alignment horizontal="center" vertical="center" wrapText="1"/>
      <protection locked="0"/>
    </xf>
    <xf numFmtId="0" fontId="41" fillId="16" borderId="35" xfId="0" applyFont="1" applyFill="1" applyBorder="1" applyAlignment="1" applyProtection="1">
      <alignment horizontal="center" vertical="center" wrapText="1"/>
      <protection locked="0"/>
    </xf>
    <xf numFmtId="0" fontId="41" fillId="16" borderId="29" xfId="0" applyFont="1" applyFill="1" applyBorder="1" applyAlignment="1" applyProtection="1">
      <alignment horizontal="center" vertical="center" wrapText="1"/>
      <protection locked="0"/>
    </xf>
    <xf numFmtId="0" fontId="41" fillId="20" borderId="16" xfId="0" applyFont="1" applyFill="1" applyBorder="1" applyAlignment="1" applyProtection="1">
      <alignment horizontal="center" vertical="center" wrapText="1"/>
      <protection locked="0"/>
    </xf>
    <xf numFmtId="0" fontId="41" fillId="20" borderId="13" xfId="0" applyFont="1" applyFill="1" applyBorder="1" applyAlignment="1" applyProtection="1">
      <alignment horizontal="center" vertical="center" wrapText="1"/>
      <protection locked="0"/>
    </xf>
    <xf numFmtId="0" fontId="41" fillId="20" borderId="17" xfId="0" applyFont="1" applyFill="1" applyBorder="1" applyAlignment="1" applyProtection="1">
      <alignment horizontal="center" vertical="center" wrapText="1"/>
      <protection locked="0"/>
    </xf>
    <xf numFmtId="0" fontId="41" fillId="20" borderId="29" xfId="0" applyFont="1" applyFill="1" applyBorder="1" applyAlignment="1" applyProtection="1">
      <alignment horizontal="center" vertical="center" wrapText="1"/>
      <protection locked="0"/>
    </xf>
    <xf numFmtId="0" fontId="41" fillId="20" borderId="38" xfId="0" applyFont="1" applyFill="1" applyBorder="1" applyAlignment="1" applyProtection="1">
      <alignment horizontal="center" vertical="center" wrapText="1"/>
      <protection locked="0"/>
    </xf>
    <xf numFmtId="0" fontId="41" fillId="18" borderId="16" xfId="1" applyFont="1" applyFill="1" applyBorder="1" applyAlignment="1" applyProtection="1">
      <alignment horizontal="center" vertical="center" wrapText="1"/>
      <protection locked="0"/>
    </xf>
    <xf numFmtId="0" fontId="41" fillId="18" borderId="13" xfId="1" applyFont="1" applyFill="1" applyBorder="1" applyAlignment="1" applyProtection="1">
      <alignment horizontal="center" vertical="center" wrapText="1"/>
      <protection locked="0"/>
    </xf>
    <xf numFmtId="0" fontId="41" fillId="18" borderId="17" xfId="1" applyFont="1" applyFill="1" applyBorder="1" applyAlignment="1" applyProtection="1">
      <alignment horizontal="center" vertical="center" wrapText="1"/>
      <protection locked="0"/>
    </xf>
    <xf numFmtId="0" fontId="41" fillId="18" borderId="35" xfId="1" applyFont="1" applyFill="1" applyBorder="1" applyAlignment="1" applyProtection="1">
      <alignment horizontal="center" vertical="center" wrapText="1"/>
      <protection locked="0"/>
    </xf>
    <xf numFmtId="0" fontId="41" fillId="18" borderId="29" xfId="1" applyFont="1" applyFill="1" applyBorder="1" applyAlignment="1" applyProtection="1">
      <alignment horizontal="center" vertical="center" wrapText="1"/>
      <protection locked="0"/>
    </xf>
    <xf numFmtId="0" fontId="41" fillId="18" borderId="38" xfId="1" applyFont="1" applyFill="1" applyBorder="1" applyAlignment="1" applyProtection="1">
      <alignment horizontal="center" vertical="center" wrapText="1"/>
      <protection locked="0"/>
    </xf>
    <xf numFmtId="0" fontId="0" fillId="0" borderId="74" xfId="0" applyFont="1" applyBorder="1" applyAlignment="1" applyProtection="1">
      <alignment horizontal="center" vertical="center" wrapText="1"/>
      <protection locked="0"/>
    </xf>
    <xf numFmtId="0" fontId="0" fillId="0" borderId="75" xfId="0" applyFont="1" applyBorder="1" applyAlignment="1" applyProtection="1">
      <alignment horizontal="center" vertical="center" wrapText="1"/>
      <protection locked="0"/>
    </xf>
    <xf numFmtId="0" fontId="0" fillId="0" borderId="12" xfId="0" applyFont="1" applyBorder="1" applyAlignment="1" applyProtection="1">
      <alignment horizontal="center"/>
      <protection locked="0"/>
    </xf>
    <xf numFmtId="0" fontId="45" fillId="0" borderId="70" xfId="0" applyFont="1" applyBorder="1" applyAlignment="1" applyProtection="1">
      <alignment horizontal="center" vertical="center" wrapText="1"/>
      <protection locked="0"/>
    </xf>
    <xf numFmtId="0" fontId="45" fillId="0" borderId="41" xfId="0" applyFont="1" applyBorder="1" applyAlignment="1" applyProtection="1">
      <alignment horizontal="center" vertical="center" wrapText="1"/>
      <protection locked="0"/>
    </xf>
    <xf numFmtId="0" fontId="45" fillId="0" borderId="71" xfId="0" applyFont="1" applyBorder="1" applyAlignment="1" applyProtection="1">
      <alignment horizontal="center" vertical="center" wrapText="1"/>
      <protection locked="0"/>
    </xf>
    <xf numFmtId="0" fontId="44" fillId="9" borderId="48" xfId="0" applyFont="1" applyFill="1" applyBorder="1" applyAlignment="1" applyProtection="1">
      <alignment horizontal="center" vertical="center" wrapText="1"/>
      <protection locked="0"/>
    </xf>
    <xf numFmtId="0" fontId="44" fillId="9" borderId="7" xfId="0" applyFont="1" applyFill="1" applyBorder="1" applyAlignment="1" applyProtection="1">
      <alignment horizontal="center" vertical="center" wrapText="1"/>
      <protection locked="0"/>
    </xf>
    <xf numFmtId="0" fontId="44" fillId="9" borderId="56" xfId="0" applyFont="1" applyFill="1" applyBorder="1" applyAlignment="1" applyProtection="1">
      <alignment horizontal="center" vertical="center" wrapText="1"/>
      <protection locked="0"/>
    </xf>
    <xf numFmtId="0" fontId="44" fillId="0" borderId="3" xfId="0" applyFont="1" applyFill="1" applyBorder="1" applyAlignment="1" applyProtection="1">
      <alignment horizontal="left" vertical="center" wrapText="1"/>
      <protection locked="0"/>
    </xf>
    <xf numFmtId="0" fontId="44" fillId="0" borderId="3"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44" fillId="10" borderId="1" xfId="0" applyFont="1" applyFill="1" applyBorder="1" applyAlignment="1" applyProtection="1">
      <alignment horizontal="left" vertical="center" wrapText="1"/>
      <protection locked="0"/>
    </xf>
    <xf numFmtId="0" fontId="44" fillId="10" borderId="3" xfId="0" applyFont="1" applyFill="1" applyBorder="1" applyAlignment="1" applyProtection="1">
      <alignment horizontal="left" vertical="center" wrapText="1"/>
      <protection locked="0"/>
    </xf>
    <xf numFmtId="0" fontId="44" fillId="10" borderId="7" xfId="0" applyFont="1" applyFill="1" applyBorder="1" applyAlignment="1" applyProtection="1">
      <alignment horizontal="left" vertical="center" wrapText="1"/>
      <protection locked="0"/>
    </xf>
    <xf numFmtId="0" fontId="44" fillId="10" borderId="6" xfId="0" applyFont="1" applyFill="1" applyBorder="1" applyAlignment="1" applyProtection="1">
      <alignment horizontal="left" vertical="center" wrapText="1"/>
      <protection locked="0"/>
    </xf>
    <xf numFmtId="0" fontId="44" fillId="22" borderId="3" xfId="0" applyFont="1" applyFill="1" applyBorder="1" applyAlignment="1" applyProtection="1">
      <alignment horizontal="left" vertical="center" wrapText="1"/>
      <protection locked="0"/>
    </xf>
    <xf numFmtId="0" fontId="44" fillId="22" borderId="7" xfId="0" applyFont="1" applyFill="1" applyBorder="1" applyAlignment="1" applyProtection="1">
      <alignment horizontal="left" vertical="center" wrapText="1"/>
      <protection locked="0"/>
    </xf>
    <xf numFmtId="0" fontId="44" fillId="22" borderId="6" xfId="0" applyFont="1" applyFill="1" applyBorder="1" applyAlignment="1" applyProtection="1">
      <alignment horizontal="left" vertical="center" wrapText="1"/>
      <protection locked="0"/>
    </xf>
    <xf numFmtId="0" fontId="44" fillId="9" borderId="70" xfId="0" applyFont="1" applyFill="1" applyBorder="1" applyAlignment="1" applyProtection="1">
      <alignment horizontal="center" vertical="center" wrapText="1"/>
      <protection locked="0"/>
    </xf>
    <xf numFmtId="0" fontId="44" fillId="9" borderId="41" xfId="0" applyFont="1" applyFill="1" applyBorder="1" applyAlignment="1" applyProtection="1">
      <alignment horizontal="center" vertical="center" wrapText="1"/>
      <protection locked="0"/>
    </xf>
    <xf numFmtId="0" fontId="44" fillId="9" borderId="71" xfId="0" applyFont="1" applyFill="1" applyBorder="1" applyAlignment="1" applyProtection="1">
      <alignment horizontal="center" vertical="center" wrapText="1"/>
      <protection locked="0"/>
    </xf>
    <xf numFmtId="14" fontId="20" fillId="0" borderId="9" xfId="0" applyNumberFormat="1"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3" fillId="9" borderId="13" xfId="0" applyFont="1" applyFill="1" applyBorder="1" applyAlignment="1" applyProtection="1">
      <alignment horizontal="center"/>
      <protection locked="0"/>
    </xf>
    <xf numFmtId="0" fontId="3" fillId="9" borderId="0" xfId="0" applyFont="1" applyFill="1" applyBorder="1" applyAlignment="1" applyProtection="1">
      <alignment horizontal="center"/>
      <protection locked="0"/>
    </xf>
    <xf numFmtId="0" fontId="33" fillId="0" borderId="8" xfId="0" applyFont="1" applyBorder="1" applyAlignment="1" applyProtection="1">
      <alignment horizontal="center" vertical="center" wrapText="1"/>
      <protection locked="0"/>
    </xf>
    <xf numFmtId="0" fontId="33" fillId="0" borderId="9" xfId="0" applyFont="1" applyBorder="1" applyAlignment="1" applyProtection="1">
      <alignment horizontal="center" vertical="center" wrapText="1"/>
      <protection locked="0"/>
    </xf>
    <xf numFmtId="0" fontId="33" fillId="0" borderId="11" xfId="0" applyFont="1" applyBorder="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0" fillId="10" borderId="2" xfId="1" applyFont="1" applyFill="1" applyBorder="1" applyAlignment="1">
      <alignment horizontal="center" vertical="center" wrapText="1"/>
    </xf>
    <xf numFmtId="0" fontId="2" fillId="10" borderId="5" xfId="1" applyFont="1" applyFill="1" applyBorder="1" applyAlignment="1">
      <alignment horizontal="center" vertical="center" wrapText="1"/>
    </xf>
    <xf numFmtId="0" fontId="2" fillId="10" borderId="30" xfId="1" applyFont="1" applyFill="1" applyBorder="1" applyAlignment="1">
      <alignment horizontal="center" vertical="center" wrapText="1"/>
    </xf>
    <xf numFmtId="0" fontId="3" fillId="0" borderId="8" xfId="1" applyFont="1" applyBorder="1" applyAlignment="1" applyProtection="1">
      <alignment horizontal="center" vertical="center" wrapText="1"/>
      <protection locked="0"/>
    </xf>
    <xf numFmtId="0" fontId="3" fillId="0" borderId="9" xfId="1" applyFont="1" applyBorder="1" applyAlignment="1" applyProtection="1">
      <alignment horizontal="center" vertical="center" wrapText="1"/>
      <protection locked="0"/>
    </xf>
    <xf numFmtId="0" fontId="20" fillId="0" borderId="9" xfId="1" applyFont="1" applyBorder="1" applyAlignment="1" applyProtection="1">
      <alignment horizontal="center" vertical="center" wrapText="1"/>
      <protection locked="0"/>
    </xf>
    <xf numFmtId="0" fontId="20" fillId="0" borderId="11" xfId="1" applyFont="1" applyBorder="1" applyAlignment="1" applyProtection="1">
      <alignment horizontal="center" vertical="center" wrapText="1"/>
      <protection locked="0"/>
    </xf>
    <xf numFmtId="0" fontId="3" fillId="9" borderId="13" xfId="1" applyFont="1" applyFill="1" applyBorder="1" applyAlignment="1" applyProtection="1">
      <alignment horizontal="center" vertical="center" wrapText="1"/>
      <protection locked="0"/>
    </xf>
    <xf numFmtId="0" fontId="7" fillId="0" borderId="16" xfId="1" applyFont="1" applyFill="1" applyBorder="1" applyAlignment="1" applyProtection="1">
      <alignment horizontal="center" vertical="center" wrapText="1"/>
      <protection locked="0"/>
    </xf>
    <xf numFmtId="0" fontId="7" fillId="0" borderId="13" xfId="1" applyFont="1" applyFill="1" applyBorder="1" applyAlignment="1" applyProtection="1">
      <alignment horizontal="center" vertical="center" wrapText="1"/>
      <protection locked="0"/>
    </xf>
    <xf numFmtId="0" fontId="7" fillId="0" borderId="18" xfId="1" applyFont="1" applyFill="1" applyBorder="1" applyAlignment="1" applyProtection="1">
      <alignment horizontal="center" vertical="center" wrapText="1"/>
      <protection locked="0"/>
    </xf>
    <xf numFmtId="0" fontId="7" fillId="0" borderId="12" xfId="1" applyFont="1" applyFill="1" applyBorder="1" applyAlignment="1" applyProtection="1">
      <alignment horizontal="center" vertical="center" wrapText="1"/>
      <protection locked="0"/>
    </xf>
    <xf numFmtId="0" fontId="7" fillId="0" borderId="17" xfId="1" applyFont="1" applyFill="1" applyBorder="1" applyAlignment="1" applyProtection="1">
      <alignment horizontal="center" vertical="center" wrapText="1"/>
      <protection locked="0"/>
    </xf>
    <xf numFmtId="0" fontId="7" fillId="0" borderId="19" xfId="1" applyFont="1" applyFill="1" applyBorder="1" applyAlignment="1" applyProtection="1">
      <alignment horizontal="center" vertical="center" wrapText="1"/>
      <protection locked="0"/>
    </xf>
    <xf numFmtId="0" fontId="8" fillId="8" borderId="3"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24" fillId="0" borderId="0" xfId="0" applyFont="1" applyAlignment="1">
      <alignment horizontal="center"/>
    </xf>
    <xf numFmtId="0" fontId="0" fillId="10" borderId="0" xfId="0" applyFill="1" applyAlignment="1">
      <alignment horizontal="center"/>
    </xf>
    <xf numFmtId="0" fontId="44" fillId="22" borderId="1" xfId="0" applyFont="1" applyFill="1" applyBorder="1" applyAlignment="1" applyProtection="1">
      <alignment horizontal="left" vertical="center" wrapText="1"/>
      <protection locked="0"/>
    </xf>
    <xf numFmtId="0" fontId="37" fillId="10" borderId="1" xfId="0" applyFont="1" applyFill="1" applyBorder="1" applyAlignment="1" applyProtection="1">
      <alignment horizontal="left" vertical="center" wrapText="1"/>
      <protection locked="0"/>
    </xf>
    <xf numFmtId="0" fontId="44" fillId="10" borderId="58" xfId="0" applyFont="1" applyFill="1" applyBorder="1" applyAlignment="1" applyProtection="1">
      <alignment horizontal="left" vertical="center" wrapText="1"/>
      <protection locked="0"/>
    </xf>
    <xf numFmtId="0" fontId="44" fillId="10" borderId="27" xfId="0" applyFont="1" applyFill="1" applyBorder="1" applyAlignment="1" applyProtection="1">
      <alignment horizontal="left" vertical="center" wrapText="1"/>
      <protection locked="0"/>
    </xf>
    <xf numFmtId="0" fontId="44" fillId="10" borderId="59" xfId="0" applyFont="1" applyFill="1" applyBorder="1" applyAlignment="1" applyProtection="1">
      <alignment horizontal="left" vertical="center" wrapText="1"/>
      <protection locked="0"/>
    </xf>
    <xf numFmtId="0" fontId="44" fillId="10" borderId="48" xfId="0" applyFont="1" applyFill="1" applyBorder="1" applyAlignment="1" applyProtection="1">
      <alignment horizontal="left" vertical="center" wrapText="1"/>
      <protection locked="0"/>
    </xf>
  </cellXfs>
  <cellStyles count="8">
    <cellStyle name="Hipervínculo" xfId="2" builtinId="8" hidden="1"/>
    <cellStyle name="Hipervínculo visitado" xfId="3" builtinId="9" hidden="1"/>
    <cellStyle name="Normal" xfId="0" builtinId="0"/>
    <cellStyle name="Normal 2" xfId="1"/>
    <cellStyle name="Normal 3" xfId="4"/>
    <cellStyle name="Normal 3 3" xfId="6"/>
    <cellStyle name="Normal 4 2" xfId="7"/>
    <cellStyle name="Normal 5" xfId="5"/>
  </cellStyles>
  <dxfs count="961">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auto="1"/>
        </top>
        <bottom style="thin">
          <color auto="1"/>
        </bottom>
        <vertical/>
        <horizontal/>
      </border>
      <protection locked="1" hidden="0"/>
    </dxf>
    <dxf>
      <border outline="0">
        <left style="thin">
          <color auto="1"/>
        </left>
      </border>
    </dxf>
    <dxf>
      <font>
        <b/>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theme="9" tint="-0.24994659260841701"/>
        </patternFill>
      </fill>
    </dxf>
    <dxf>
      <fill>
        <patternFill>
          <bgColor rgb="FFFF9933"/>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s>
  <tableStyles count="0" defaultTableStyle="TableStyleMedium9" defaultPivotStyle="PivotStyleLight16"/>
  <colors>
    <mruColors>
      <color rgb="FFFFFFCC"/>
      <color rgb="FFFF9933"/>
      <color rgb="FF99CC00"/>
      <color rgb="FFA6C266"/>
      <color rgb="FFBAD08A"/>
      <color rgb="FFFFFF66"/>
      <color rgb="FFFFFF99"/>
      <color rgb="FF88A945"/>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337201</xdr:colOff>
      <xdr:row>3</xdr:row>
      <xdr:rowOff>82918</xdr:rowOff>
    </xdr:from>
    <xdr:ext cx="2176322" cy="1020535"/>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337201" y="395457"/>
          <a:ext cx="2176322" cy="102053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911679</xdr:colOff>
      <xdr:row>1</xdr:row>
      <xdr:rowOff>55703</xdr:rowOff>
    </xdr:from>
    <xdr:ext cx="2258786" cy="1059205"/>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11679" y="164560"/>
          <a:ext cx="2258786" cy="105920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254454</xdr:colOff>
      <xdr:row>1</xdr:row>
      <xdr:rowOff>74753</xdr:rowOff>
    </xdr:from>
    <xdr:ext cx="1621971" cy="760585"/>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73529" y="246203"/>
          <a:ext cx="1621971" cy="76058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847725</xdr:colOff>
      <xdr:row>0</xdr:row>
      <xdr:rowOff>25768</xdr:rowOff>
    </xdr:from>
    <xdr:ext cx="1466850" cy="687845"/>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847725" y="25768"/>
          <a:ext cx="1466850" cy="68784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847725</xdr:colOff>
      <xdr:row>0</xdr:row>
      <xdr:rowOff>25768</xdr:rowOff>
    </xdr:from>
    <xdr:ext cx="1466850" cy="687845"/>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47725" y="25768"/>
          <a:ext cx="1466850" cy="68784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847725</xdr:colOff>
      <xdr:row>0</xdr:row>
      <xdr:rowOff>25768</xdr:rowOff>
    </xdr:from>
    <xdr:ext cx="1466850" cy="687845"/>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847725" y="25768"/>
          <a:ext cx="1466850" cy="68784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5_MECI%202017/RIESGOS2017/DEFINITIVOS%20mas%20HABEAS%20DATA/DA01%20DIFUSI&#211;N%20Y%20APOYO%20RNP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nquintana/Desktop/CS03%20COMUNICACION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5_MECI%202017/RIESGOS2017/MAPAS%20DE%20RIESGOS%20CORRUPCION%20ENERO%202017/4-%20CI02%20SEGUIMIENTO%20SIGI%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nquintana/Downloads/CI02%20SEGUIMIENTO%20SIGI%202017%20MonitoreoCarmen%2030sep2017%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7/5_MECI%202017/RIESGOS2017/DEFINITIVOS%20mas%20HABEAS%20DATA/1.%20AJ01%20TR&#193;MITES%20JURISDICCION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MAPA DE RIESGOS"/>
      <sheetName val="Monitoreo corte 30 de Septiembr"/>
      <sheetName val="Monitoreo"/>
      <sheetName val="Hoja1"/>
      <sheetName val="Preguntas"/>
      <sheetName val="Hoja5"/>
    </sheetNames>
    <sheetDataSet>
      <sheetData sheetId="0" refreshError="1"/>
      <sheetData sheetId="1" refreshError="1"/>
      <sheetData sheetId="2" refreshError="1"/>
      <sheetData sheetId="3" refreshError="1"/>
      <sheetData sheetId="4">
        <row r="2">
          <cell r="A2" t="str">
            <v xml:space="preserve">Decisiones Erróneas </v>
          </cell>
          <cell r="E2">
            <v>1</v>
          </cell>
        </row>
        <row r="3">
          <cell r="E3">
            <v>2</v>
          </cell>
        </row>
        <row r="4">
          <cell r="E4">
            <v>3</v>
          </cell>
        </row>
        <row r="5">
          <cell r="E5">
            <v>4</v>
          </cell>
        </row>
        <row r="6">
          <cell r="E6">
            <v>5</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Hoja1"/>
      <sheetName val="Hoja3"/>
      <sheetName val="Preguntas"/>
      <sheetName val="Monitoreo"/>
    </sheetNames>
    <sheetDataSet>
      <sheetData sheetId="0"/>
      <sheetData sheetId="1">
        <row r="2">
          <cell r="A2" t="str">
            <v xml:space="preserve">Decisiones Erróneas </v>
          </cell>
          <cell r="B2" t="str">
            <v>Económicos</v>
          </cell>
          <cell r="C2" t="str">
            <v>Competencias</v>
          </cell>
          <cell r="D2" t="str">
            <v>Estratégico</v>
          </cell>
          <cell r="H2" t="str">
            <v>Confidencialidad de la Información</v>
          </cell>
          <cell r="I2" t="str">
            <v>Preventivo</v>
          </cell>
          <cell r="J2" t="str">
            <v>Gestión</v>
          </cell>
          <cell r="K2" t="str">
            <v>Si</v>
          </cell>
        </row>
        <row r="3">
          <cell r="A3" t="str">
            <v>Incumplimientos legales</v>
          </cell>
          <cell r="B3" t="str">
            <v>Imagen</v>
          </cell>
          <cell r="C3" t="str">
            <v>Comunicación</v>
          </cell>
          <cell r="D3" t="str">
            <v>Imagen</v>
          </cell>
          <cell r="H3" t="str">
            <v>Credibilidad o imagen</v>
          </cell>
          <cell r="I3" t="str">
            <v>Correctivo</v>
          </cell>
          <cell r="J3" t="str">
            <v xml:space="preserve">Operativo </v>
          </cell>
          <cell r="K3" t="str">
            <v>No</v>
          </cell>
        </row>
        <row r="4">
          <cell r="A4" t="str">
            <v xml:space="preserve">Incumplimientos de compromisos </v>
          </cell>
          <cell r="B4" t="str">
            <v>Legal</v>
          </cell>
          <cell r="C4" t="str">
            <v>Cultural</v>
          </cell>
          <cell r="D4" t="str">
            <v>Operativo</v>
          </cell>
          <cell r="H4" t="str">
            <v>Legal</v>
          </cell>
          <cell r="J4" t="str">
            <v>Legal</v>
          </cell>
        </row>
        <row r="5">
          <cell r="A5" t="str">
            <v xml:space="preserve">Uso indebido de activos </v>
          </cell>
          <cell r="B5" t="str">
            <v>Mediomambientales</v>
          </cell>
          <cell r="C5" t="str">
            <v>Documentación</v>
          </cell>
          <cell r="D5" t="str">
            <v>Financiero</v>
          </cell>
          <cell r="H5" t="str">
            <v>Operativo</v>
          </cell>
        </row>
        <row r="6">
          <cell r="A6" t="str">
            <v>Hurto</v>
          </cell>
          <cell r="B6" t="str">
            <v>Políticos</v>
          </cell>
          <cell r="C6" t="str">
            <v>Estratégico</v>
          </cell>
          <cell r="D6" t="str">
            <v>Cumplimiento</v>
          </cell>
        </row>
        <row r="7">
          <cell r="A7" t="str">
            <v>Fraude</v>
          </cell>
          <cell r="B7" t="str">
            <v xml:space="preserve">Sociales </v>
          </cell>
          <cell r="C7" t="str">
            <v>Financiero</v>
          </cell>
          <cell r="D7" t="str">
            <v>Tecnología</v>
          </cell>
        </row>
        <row r="8">
          <cell r="A8" t="str">
            <v>Inexactitud</v>
          </cell>
          <cell r="B8" t="str">
            <v>Tecnológicos</v>
          </cell>
          <cell r="C8" t="str">
            <v>Infraestructura</v>
          </cell>
          <cell r="D8" t="str">
            <v>Corrupción</v>
          </cell>
        </row>
        <row r="9">
          <cell r="A9" t="str">
            <v>Corrupción</v>
          </cell>
          <cell r="C9" t="str">
            <v>Juridíco</v>
          </cell>
        </row>
        <row r="10">
          <cell r="C10" t="str">
            <v>Logístico</v>
          </cell>
        </row>
        <row r="11">
          <cell r="C11" t="str">
            <v>Método</v>
          </cell>
        </row>
        <row r="12">
          <cell r="C12" t="str">
            <v>Seguridad</v>
          </cell>
        </row>
        <row r="13">
          <cell r="C13" t="str">
            <v>Sistemas de Información</v>
          </cell>
        </row>
        <row r="14">
          <cell r="C14" t="str">
            <v>Técnologia</v>
          </cell>
        </row>
      </sheetData>
      <sheetData sheetId="2">
        <row r="1">
          <cell r="C1" t="str">
            <v>AJ01 TRÁMITES JURISDICCIONALES - COMPETENCIA DESLEAL Y PROPIEDAD INDUSTRIAL</v>
          </cell>
        </row>
        <row r="2">
          <cell r="C2" t="str">
            <v>AJ02 TRÁMITES JURISDICCIONALES - PROTECCIÓN AL CONSUMIDOR</v>
          </cell>
        </row>
        <row r="3">
          <cell r="C3" t="str">
            <v>CC01 VIGILANCIA Y CONTROL A LAS CAMARAS DE COMERCIO Y A LOS COMERCIANTES</v>
          </cell>
        </row>
        <row r="4">
          <cell r="C4" t="str">
            <v>CC02  TRÁMITES ADMINISTRATIVOS- CÁMARAS DE COMERCIO</v>
          </cell>
        </row>
        <row r="5">
          <cell r="C5" t="str">
            <v>CI01 SISTEMA DE CONTROL INTERNO</v>
          </cell>
        </row>
        <row r="6">
          <cell r="C6" t="str">
            <v>CI02 SEGUIMIENTO SISTEMA INTEGRAL DE GESTIÓN INSTITUCIONAL</v>
          </cell>
        </row>
        <row r="7">
          <cell r="C7" t="str">
            <v xml:space="preserve">CS01 ATENCIÓN AL CIUDADANO </v>
          </cell>
        </row>
        <row r="8">
          <cell r="C8" t="str">
            <v>CS02 FORMACIÓN</v>
          </cell>
        </row>
        <row r="9">
          <cell r="C9" t="str">
            <v>CS03 COMUNICACIONES</v>
          </cell>
        </row>
        <row r="10">
          <cell r="C10" t="str">
            <v>CS04 PETICIÓN DE INFORMACIÓN</v>
          </cell>
        </row>
        <row r="11">
          <cell r="C11" t="str">
            <v>DE01 FORMULACIÓN ESTRATÉGICA</v>
          </cell>
        </row>
        <row r="12">
          <cell r="C12" t="str">
            <v>DE02 REVISIÓN ESTRATÉGICA</v>
          </cell>
        </row>
        <row r="13">
          <cell r="C13" t="str">
            <v>DE03 ELABORACIÓN DE ESTUDIOS Y ANÁLISIS ECONÓMICOS</v>
          </cell>
        </row>
        <row r="14">
          <cell r="C14" t="str">
            <v>GA01 CONTRATACIÓN</v>
          </cell>
        </row>
        <row r="15">
          <cell r="C15" t="str">
            <v>GA02 INVENTARIOS</v>
          </cell>
        </row>
        <row r="16">
          <cell r="C16" t="str">
            <v>GA03 SERVICIOS ADMINISTRATIVOS</v>
          </cell>
        </row>
        <row r="17">
          <cell r="C17" t="str">
            <v>GD01 GESTION DOCUMENTAL</v>
          </cell>
        </row>
        <row r="18">
          <cell r="C18" t="str">
            <v>GF01 CONTABLE</v>
          </cell>
        </row>
        <row r="19">
          <cell r="C19" t="str">
            <v>GF02 PRESUPUESTAL</v>
          </cell>
        </row>
        <row r="20">
          <cell r="C20" t="str">
            <v>GF03 TESORERIA</v>
          </cell>
        </row>
        <row r="21">
          <cell r="C21" t="str">
            <v>GJ01 COBRO COACTIVO</v>
          </cell>
        </row>
        <row r="22">
          <cell r="C22" t="str">
            <v>GJ02 GESTIÓN JUDICIAL</v>
          </cell>
        </row>
        <row r="23">
          <cell r="C23" t="str">
            <v>GJ05 REGULACIÓN JURÍDICA</v>
          </cell>
        </row>
        <row r="24">
          <cell r="C24" t="str">
            <v xml:space="preserve">GS01 ADMINISTRACIÓN DE INFRAESTRUCTURA TECNOLÓGICA </v>
          </cell>
        </row>
        <row r="25">
          <cell r="C25" t="str">
            <v>GS02 GESTIÓN DE SEGURIDAD DE LA INFORMACIÓN</v>
          </cell>
        </row>
        <row r="26">
          <cell r="C26" t="str">
            <v>GS03 ADMINISTRACIÓN DE SISTEMAS DE INFORMACIÓN Y PROYECTOS INFORMÁTICOS</v>
          </cell>
        </row>
        <row r="27">
          <cell r="C27" t="str">
            <v>GT02 ADMINISTRACIÓN, GESTIÓN Y DESARROLLO DEL TALENTO HUMANO</v>
          </cell>
        </row>
        <row r="28">
          <cell r="C28" t="str">
            <v xml:space="preserve">GT03 CONTROL DISCIPLINARIO INTERNO </v>
          </cell>
        </row>
        <row r="29">
          <cell r="C29" t="str">
            <v>PA01 TRÁMITES ADMINISTRATIVOS - PROTECCIÓN DEL CONSUMIDOR</v>
          </cell>
        </row>
        <row r="30">
          <cell r="C30" t="str">
            <v>PA02 PROTECCION DE USUARIOS DE SERVICIOS DE COMUNICACIONES</v>
          </cell>
        </row>
        <row r="31">
          <cell r="C31" t="str">
            <v xml:space="preserve">PC01  VIGILANCIA Y CONTROL - LIBRE COMPETENCIA </v>
          </cell>
        </row>
        <row r="32">
          <cell r="C32" t="str">
            <v xml:space="preserve">PC02 TRAMITES ADMINISTRATIVOS- LIBRE COMPETENCIA </v>
          </cell>
        </row>
        <row r="33">
          <cell r="C33" t="str">
            <v>PD01 TRÁMITES ADMINISTRATIVOS PROTECCIÓN DE DATOS PERSONALES</v>
          </cell>
        </row>
        <row r="34">
          <cell r="C34" t="str">
            <v>PI01 REGISTRO Y DEPÓSITO DE SIGNOS DISTINTIVOS</v>
          </cell>
        </row>
        <row r="35">
          <cell r="C35" t="str">
            <v>PI02 CONCESIÓN DE NUEVAS CREACIONES</v>
          </cell>
        </row>
        <row r="36">
          <cell r="C36" t="str">
            <v>PI03 TRANSFERENCIA DE INFORMACIÓN TECNOLÓGICA BASADA EN PATENTES</v>
          </cell>
        </row>
        <row r="37">
          <cell r="C37" t="str">
            <v>RT01 TRÁMITES ADMINISTRATIVOS REGLAMENTOS TÉCNICOS Y METROLOGÍA LEGAL</v>
          </cell>
        </row>
        <row r="38">
          <cell r="C38" t="str">
            <v>RT02 VIGILANCIA Y CONTROL DE REGLAMENTOS TÉCNICOS, METROLOGÍA LEGAL Y PRECIOS</v>
          </cell>
        </row>
        <row r="39">
          <cell r="C39" t="str">
            <v>SC01 FORMULACIÓN DEL SISTEMA INTEGRAL DE GESTIÓN</v>
          </cell>
        </row>
        <row r="40">
          <cell r="C40" t="str">
            <v>SC03 GESTIÓN AMBIENTAL</v>
          </cell>
        </row>
        <row r="41">
          <cell r="C41" t="str">
            <v xml:space="preserve">SC04 SEGURIDAD Y SALUD OCUPACIONAL </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Hoja1"/>
      <sheetName val="Hoja3"/>
      <sheetName val="Preguntas"/>
    </sheetNames>
    <sheetDataSet>
      <sheetData sheetId="0"/>
      <sheetData sheetId="1">
        <row r="2">
          <cell r="A2" t="str">
            <v xml:space="preserve">Decisiones Erróneas </v>
          </cell>
          <cell r="B2" t="str">
            <v>Económicos</v>
          </cell>
          <cell r="C2" t="str">
            <v>Competencias</v>
          </cell>
          <cell r="D2" t="str">
            <v>Estratégico</v>
          </cell>
          <cell r="H2" t="str">
            <v>Confidencialidad de la Información</v>
          </cell>
          <cell r="I2" t="str">
            <v>Preventivo</v>
          </cell>
          <cell r="J2" t="str">
            <v>Gestión</v>
          </cell>
          <cell r="K2" t="str">
            <v>Si</v>
          </cell>
        </row>
        <row r="3">
          <cell r="A3" t="str">
            <v>Incumplimientos legales</v>
          </cell>
          <cell r="B3" t="str">
            <v>Imagen</v>
          </cell>
          <cell r="C3" t="str">
            <v>Comunicación</v>
          </cell>
          <cell r="D3" t="str">
            <v>Imagen</v>
          </cell>
          <cell r="H3" t="str">
            <v>Credibilidad o imagen</v>
          </cell>
          <cell r="I3" t="str">
            <v>Correctivo</v>
          </cell>
          <cell r="J3" t="str">
            <v xml:space="preserve">Operativo </v>
          </cell>
          <cell r="K3" t="str">
            <v>No</v>
          </cell>
        </row>
        <row r="4">
          <cell r="A4" t="str">
            <v xml:space="preserve">Incumplimientos de compromisos </v>
          </cell>
          <cell r="B4" t="str">
            <v>Legal</v>
          </cell>
          <cell r="C4" t="str">
            <v>Cultural</v>
          </cell>
          <cell r="D4" t="str">
            <v>Operativo</v>
          </cell>
          <cell r="H4" t="str">
            <v>Legal</v>
          </cell>
          <cell r="J4" t="str">
            <v>Legal</v>
          </cell>
        </row>
        <row r="5">
          <cell r="A5" t="str">
            <v xml:space="preserve">Uso indebido de activos </v>
          </cell>
          <cell r="B5" t="str">
            <v>Mediomambientales</v>
          </cell>
          <cell r="C5" t="str">
            <v>Documentación</v>
          </cell>
          <cell r="D5" t="str">
            <v>Financiero</v>
          </cell>
          <cell r="H5" t="str">
            <v>Operativo</v>
          </cell>
        </row>
        <row r="6">
          <cell r="A6" t="str">
            <v>Hurto</v>
          </cell>
          <cell r="B6" t="str">
            <v>Políticos</v>
          </cell>
          <cell r="C6" t="str">
            <v>Estratégico</v>
          </cell>
          <cell r="D6" t="str">
            <v>Cumplimiento</v>
          </cell>
        </row>
        <row r="7">
          <cell r="A7" t="str">
            <v>Fraude</v>
          </cell>
          <cell r="B7" t="str">
            <v xml:space="preserve">Sociales </v>
          </cell>
          <cell r="C7" t="str">
            <v>Financiero</v>
          </cell>
          <cell r="D7" t="str">
            <v>Tecnología</v>
          </cell>
        </row>
        <row r="8">
          <cell r="A8" t="str">
            <v>Inexactitud</v>
          </cell>
          <cell r="B8" t="str">
            <v>Tecnológicos</v>
          </cell>
          <cell r="C8" t="str">
            <v>Infraestructura</v>
          </cell>
          <cell r="D8" t="str">
            <v>Corrupción</v>
          </cell>
        </row>
        <row r="9">
          <cell r="A9" t="str">
            <v>Corrupción</v>
          </cell>
          <cell r="C9" t="str">
            <v>Juridíco</v>
          </cell>
        </row>
        <row r="10">
          <cell r="C10" t="str">
            <v>Logístico</v>
          </cell>
        </row>
        <row r="11">
          <cell r="C11" t="str">
            <v>Método</v>
          </cell>
        </row>
        <row r="12">
          <cell r="C12" t="str">
            <v>Seguridad</v>
          </cell>
        </row>
        <row r="13">
          <cell r="C13" t="str">
            <v>Sistemas de Información</v>
          </cell>
        </row>
        <row r="14">
          <cell r="C14" t="str">
            <v>Técnologia</v>
          </cell>
        </row>
      </sheetData>
      <sheetData sheetId="2">
        <row r="1">
          <cell r="C1" t="str">
            <v>AJ01 TRÁMITES JURISDICCIONALES - COMPETENCIA DESLEAL Y PROPIEDAD INDUSTRIAL</v>
          </cell>
        </row>
        <row r="2">
          <cell r="C2" t="str">
            <v>AJ02 TRÁMITES JURISDICCIONALES - PROTECCIÓN AL CONSUMIDOR</v>
          </cell>
        </row>
        <row r="3">
          <cell r="C3" t="str">
            <v>CC01 VIGILANCIA Y CONTROL A LAS CAMARAS DE COMERCIO Y A LOS COMERCIANTES</v>
          </cell>
        </row>
        <row r="4">
          <cell r="C4" t="str">
            <v>CC02  TRÁMITES ADMINISTRATIVOS- CÁMARAS DE COMERCIO</v>
          </cell>
        </row>
        <row r="5">
          <cell r="C5" t="str">
            <v>CI01 SISTEMA DE CONTROL INTERNO</v>
          </cell>
        </row>
        <row r="6">
          <cell r="C6" t="str">
            <v>CI02 SEGUIMIENTO SISTEMA INTEGRAL DE GESTIÓN INSTITUCIONAL</v>
          </cell>
        </row>
        <row r="7">
          <cell r="C7" t="str">
            <v xml:space="preserve">CS01 ATENCIÓN AL CIUDADANO </v>
          </cell>
        </row>
        <row r="8">
          <cell r="C8" t="str">
            <v>CS02 FORMACIÓN</v>
          </cell>
        </row>
        <row r="9">
          <cell r="C9" t="str">
            <v>CS03 COMUNICACIONES</v>
          </cell>
        </row>
        <row r="10">
          <cell r="C10" t="str">
            <v>CS04 PETICIÓN DE INFORMACIÓN</v>
          </cell>
        </row>
        <row r="11">
          <cell r="C11" t="str">
            <v>DE01 FORMULACIÓN ESTRATÉGICA</v>
          </cell>
        </row>
        <row r="12">
          <cell r="C12" t="str">
            <v>DE02 REVISIÓN ESTRATÉGICA</v>
          </cell>
        </row>
        <row r="13">
          <cell r="C13" t="str">
            <v>DE03 ELABORACIÓN DE ESTUDIOS Y ANÁLISIS ECONÓMICOS</v>
          </cell>
        </row>
        <row r="14">
          <cell r="C14" t="str">
            <v>GA01 CONTRATACIÓN</v>
          </cell>
        </row>
        <row r="15">
          <cell r="C15" t="str">
            <v>GA02 INVENTARIOS</v>
          </cell>
        </row>
        <row r="16">
          <cell r="C16" t="str">
            <v>GA03 SERVICIOS ADMINISTRATIVOS</v>
          </cell>
        </row>
        <row r="17">
          <cell r="C17" t="str">
            <v>GD01 GESTION DOCUMENTAL</v>
          </cell>
        </row>
        <row r="18">
          <cell r="C18" t="str">
            <v>GF01 CONTABLE</v>
          </cell>
        </row>
        <row r="19">
          <cell r="C19" t="str">
            <v>GF02 PRESUPUESTAL</v>
          </cell>
        </row>
        <row r="20">
          <cell r="C20" t="str">
            <v>GF03 TESORERIA</v>
          </cell>
        </row>
        <row r="21">
          <cell r="C21" t="str">
            <v>GJ01 COBRO COACTIVO</v>
          </cell>
        </row>
        <row r="22">
          <cell r="C22" t="str">
            <v>GJ02 GESTIÓN JUDICIAL</v>
          </cell>
        </row>
        <row r="23">
          <cell r="C23" t="str">
            <v>GJ05 REGULACIÓN JURÍDICA</v>
          </cell>
        </row>
        <row r="24">
          <cell r="C24" t="str">
            <v xml:space="preserve">GS01 ADMINISTRACIÓN DE INFRAESTRUCTURA TECNOLÓGICA </v>
          </cell>
        </row>
        <row r="25">
          <cell r="C25" t="str">
            <v>GS02 GESTIÓN DE SEGURIDAD DE LA INFORMACIÓN</v>
          </cell>
        </row>
        <row r="26">
          <cell r="C26" t="str">
            <v>GS03 ADMINISTRACIÓN DE SISTEMAS DE INFORMACIÓN Y PROYECTOS INFORMÁTICOS</v>
          </cell>
        </row>
        <row r="27">
          <cell r="C27" t="str">
            <v>GT02 ADMINISTRACIÓN, GESTIÓN Y DESARROLLO DEL TALENTO HUMANO</v>
          </cell>
        </row>
        <row r="28">
          <cell r="C28" t="str">
            <v xml:space="preserve">GT03 CONTROL DISCIPLINARIO INTERNO </v>
          </cell>
        </row>
        <row r="29">
          <cell r="C29" t="str">
            <v>PA01 TRÁMITES ADMINISTRATIVOS - PROTECCIÓN DEL CONSUMIDOR</v>
          </cell>
        </row>
        <row r="30">
          <cell r="C30" t="str">
            <v>PA02 PROTECCION DE USUARIOS DE SERVICIOS DE COMUNICACIONES</v>
          </cell>
        </row>
        <row r="31">
          <cell r="C31" t="str">
            <v xml:space="preserve">PC01  VIGILANCIA Y CONTROL - LIBRE COMPETENCIA </v>
          </cell>
        </row>
        <row r="32">
          <cell r="C32" t="str">
            <v xml:space="preserve">PC02 TRAMITES ADMINISTRATIVOS- LIBRE COMPETENCIA </v>
          </cell>
        </row>
        <row r="33">
          <cell r="C33" t="str">
            <v>PD01 TRÁMITES ADMINISTRATIVOS PROTECCIÓN DE DATOS PERSONALES</v>
          </cell>
        </row>
        <row r="34">
          <cell r="C34" t="str">
            <v>PI01 REGISTRO Y DEPÓSITO DE SIGNOS DISTINTIVOS</v>
          </cell>
        </row>
        <row r="35">
          <cell r="C35" t="str">
            <v>PI02 CONCESIÓN DE NUEVAS CREACIONES</v>
          </cell>
        </row>
        <row r="36">
          <cell r="C36" t="str">
            <v>PI03 TRANSFERENCIA DE INFORMACIÓN TECNOLÓGICA BASADA EN PATENTES</v>
          </cell>
        </row>
        <row r="37">
          <cell r="C37" t="str">
            <v>RT01 TRÁMITES ADMINISTRATIVOS REGLAMENTOS TÉCNICOS Y METROLOGÍA LEGAL</v>
          </cell>
        </row>
        <row r="38">
          <cell r="C38" t="str">
            <v>RT02 VIGILANCIA Y CONTROL DE REGLAMENTOS TÉCNICOS, METROLOGÍA LEGAL Y PRECIOS</v>
          </cell>
        </row>
        <row r="39">
          <cell r="C39" t="str">
            <v>SC01 FORMULACIÓN DEL SISTEMA INTEGRAL DE GESTIÓN</v>
          </cell>
        </row>
        <row r="40">
          <cell r="C40" t="str">
            <v>SC03 GESTIÓN AMBIENTAL</v>
          </cell>
        </row>
        <row r="41">
          <cell r="C41" t="str">
            <v>SC04 SEGURIDAD Y SALUD EN EL TRABAJO</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RIESGO CORRUPCIÓN"/>
      <sheetName val="Monitoreo corte 30 de Septiembr"/>
      <sheetName val="Hoja1"/>
      <sheetName val="Hoja3"/>
      <sheetName val="Preguntas"/>
    </sheetNames>
    <sheetDataSet>
      <sheetData sheetId="0"/>
      <sheetData sheetId="1"/>
      <sheetData sheetId="2"/>
      <sheetData sheetId="3">
        <row r="2">
          <cell r="Q2" t="str">
            <v>Herramienta de seguimiento</v>
          </cell>
        </row>
        <row r="3">
          <cell r="Q3" t="str">
            <v>Indicador del proceso</v>
          </cell>
        </row>
        <row r="4">
          <cell r="Q4" t="str">
            <v>Producto No Conforme 
(procesos misionales y de atención al ciudadano)</v>
          </cell>
        </row>
        <row r="5">
          <cell r="Q5" t="str">
            <v>Plan de acción del área líder del proceso</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RIESGO CORRUPCIÓN"/>
      <sheetName val="Monitoreo corte 31 de Diciembre"/>
      <sheetName val="Hoja1"/>
      <sheetName val="Hoja3"/>
      <sheetName val="Preguntas"/>
    </sheetNames>
    <sheetDataSet>
      <sheetData sheetId="0"/>
      <sheetData sheetId="1"/>
      <sheetData sheetId="2"/>
      <sheetData sheetId="3">
        <row r="2">
          <cell r="B2" t="str">
            <v>Económicos</v>
          </cell>
          <cell r="Q2" t="str">
            <v>Herramienta de seguimiento</v>
          </cell>
        </row>
        <row r="3">
          <cell r="Q3" t="str">
            <v>Indicador del proceso</v>
          </cell>
        </row>
        <row r="4">
          <cell r="Q4" t="str">
            <v>Producto No Conforme 
(procesos misionales y de atención al ciudadano)</v>
          </cell>
        </row>
        <row r="5">
          <cell r="Q5" t="str">
            <v>Plan de acción del área líder del proceso</v>
          </cell>
        </row>
      </sheetData>
      <sheetData sheetId="4">
        <row r="1">
          <cell r="C1" t="str">
            <v xml:space="preserve">AJ01 TRÁMITES JURISDICCIONALES - PROTECCIÓN AL CONSUMIDOR Y COMPETENCIA DESLEAL E INFRACCIÓN A LOS DERECHOS DE PROPIEDAD INDUSTRIAL </v>
          </cell>
        </row>
      </sheetData>
      <sheetData sheetId="5"/>
    </sheetDataSet>
  </externalBook>
</externalLink>
</file>

<file path=xl/tables/table1.xml><?xml version="1.0" encoding="utf-8"?>
<table xmlns="http://schemas.openxmlformats.org/spreadsheetml/2006/main" id="2" name="Table2" displayName="Table2" ref="F3:G5" totalsRowShown="0">
  <autoFilter ref="F3:G5"/>
  <sortState ref="F4:G5">
    <sortCondition ref="F3:F5"/>
  </sortState>
  <tableColumns count="2">
    <tableColumn id="1" name="Respuestas" dataDxfId="9"/>
    <tableColumn id="2" name="Valor" dataDxfId="8"/>
  </tableColumns>
  <tableStyleInfo name="TableStyleLight7" showFirstColumn="0" showLastColumn="0" showRowStripes="1" showColumnStripes="0"/>
</table>
</file>

<file path=xl/tables/table2.xml><?xml version="1.0" encoding="utf-8"?>
<table xmlns="http://schemas.openxmlformats.org/spreadsheetml/2006/main" id="3" name="Table3" displayName="Table3" ref="B4:C11" dataDxfId="7" tableBorderDxfId="6">
  <autoFilter ref="B4:C11"/>
  <sortState ref="B5:C10">
    <sortCondition ref="B4:B10"/>
  </sortState>
  <tableColumns count="2">
    <tableColumn id="1" name="Column1" totalsRowLabel="Total" dataDxfId="5" totalsRowDxfId="4"/>
    <tableColumn id="5" name="Column5" totalsRowFunction="count" dataDxfId="3" totalsRowDxfId="2"/>
  </tableColumns>
  <tableStyleInfo name="TableStyleLight2" showFirstColumn="0" showLastColumn="0" showRowStripes="1" showColumnStripes="0"/>
</table>
</file>

<file path=xl/tables/table3.xml><?xml version="1.0" encoding="utf-8"?>
<table xmlns="http://schemas.openxmlformats.org/spreadsheetml/2006/main" id="1" name="Table22" displayName="Table22" ref="I3:J7" totalsRowShown="0">
  <autoFilter ref="I3:J7"/>
  <sortState ref="I4:J5">
    <sortCondition ref="I3:I5"/>
  </sortState>
  <tableColumns count="2">
    <tableColumn id="1" name="Respuestas" dataDxfId="1"/>
    <tableColumn id="2" name="Valor" dataDxfId="0"/>
  </tableColumns>
  <tableStyleInfo name="TableStyleLight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CF86"/>
  <sheetViews>
    <sheetView topLeftCell="A7" zoomScale="62" zoomScaleNormal="62" zoomScaleSheetLayoutView="80" zoomScalePageLayoutView="80" workbookViewId="0">
      <selection activeCell="F19" sqref="F19"/>
    </sheetView>
  </sheetViews>
  <sheetFormatPr baseColWidth="10" defaultColWidth="11.42578125" defaultRowHeight="12.75" x14ac:dyDescent="0.2"/>
  <cols>
    <col min="1" max="1" width="31.85546875" style="28" customWidth="1"/>
    <col min="2" max="2" width="22.140625" style="46" customWidth="1"/>
    <col min="3" max="3" width="19.7109375" style="28" customWidth="1"/>
    <col min="4" max="4" width="18.42578125" style="28" customWidth="1"/>
    <col min="5" max="5" width="38.5703125" style="28" customWidth="1"/>
    <col min="6" max="6" width="15.28515625" style="28" customWidth="1"/>
    <col min="7" max="7" width="16.42578125" style="28" customWidth="1"/>
    <col min="8" max="8" width="33.5703125" style="28" customWidth="1"/>
    <col min="9" max="9" width="16.140625" style="28" customWidth="1"/>
    <col min="10" max="10" width="15.28515625" style="28" customWidth="1"/>
    <col min="11" max="12" width="15.140625" style="28" customWidth="1"/>
    <col min="13" max="13" width="14" style="28" customWidth="1"/>
    <col min="14" max="14" width="18.85546875" style="28" customWidth="1"/>
    <col min="15" max="15" width="20.42578125" style="28" customWidth="1"/>
    <col min="16" max="16" width="61" style="28" customWidth="1"/>
    <col min="17" max="17" width="16.5703125" style="28" customWidth="1"/>
    <col min="18" max="18" width="15.85546875" style="28" customWidth="1"/>
    <col min="19" max="19" width="12.42578125" style="28" customWidth="1"/>
    <col min="20" max="20" width="15.42578125" style="28" customWidth="1"/>
    <col min="21" max="21" width="17.85546875" style="28" customWidth="1"/>
    <col min="22" max="22" width="16.140625" style="28" customWidth="1"/>
    <col min="23" max="23" width="18.28515625" style="28" customWidth="1"/>
    <col min="24" max="24" width="30.7109375" style="28" customWidth="1"/>
    <col min="25" max="25" width="26.42578125" style="28" customWidth="1"/>
    <col min="26" max="26" width="11.5703125" style="28" hidden="1" customWidth="1"/>
    <col min="27" max="27" width="18.7109375" style="28" hidden="1" customWidth="1"/>
    <col min="28" max="28" width="12.7109375" style="28" hidden="1" customWidth="1"/>
    <col min="29" max="29" width="15.28515625" style="28" customWidth="1"/>
    <col min="30" max="32" width="15.140625" style="28" customWidth="1"/>
    <col min="33" max="33" width="20.42578125" style="28" customWidth="1"/>
    <col min="34" max="34" width="16.42578125" style="28" customWidth="1"/>
    <col min="35" max="35" width="76" style="28" customWidth="1"/>
    <col min="36" max="36" width="26.28515625" style="28" customWidth="1"/>
    <col min="37" max="38" width="22.28515625" style="28" customWidth="1"/>
    <col min="39" max="39" width="49.140625" style="28" customWidth="1"/>
    <col min="40" max="40" width="16.42578125" style="28" customWidth="1"/>
    <col min="41" max="41" width="12.42578125" style="28" customWidth="1"/>
    <col min="42" max="44" width="11.42578125" style="28" customWidth="1"/>
    <col min="45" max="45" width="20.85546875" style="28" customWidth="1"/>
    <col min="46" max="46" width="15.28515625" style="28" customWidth="1"/>
    <col min="47" max="47" width="11.42578125" style="28" customWidth="1"/>
    <col min="48" max="48" width="11" style="28" customWidth="1"/>
    <col min="49" max="51" width="11.42578125" style="28" customWidth="1"/>
    <col min="52" max="52" width="20.85546875" style="28" customWidth="1"/>
    <col min="53" max="53" width="15.28515625" style="28" customWidth="1"/>
    <col min="54" max="68" width="11.42578125" style="28" customWidth="1"/>
    <col min="69" max="69" width="12.28515625" style="28" bestFit="1" customWidth="1"/>
    <col min="70" max="16384" width="11.42578125" style="28"/>
  </cols>
  <sheetData>
    <row r="1" spans="1:84" ht="8.25" customHeight="1" x14ac:dyDescent="0.2">
      <c r="B1"/>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2"/>
      <c r="CF1" s="332"/>
    </row>
    <row r="2" spans="1:84" ht="8.25" customHeight="1" x14ac:dyDescent="0.2">
      <c r="B2"/>
      <c r="AN2" s="332"/>
      <c r="AO2" s="332"/>
      <c r="AP2" s="332"/>
      <c r="AQ2" s="332"/>
      <c r="AR2" s="332"/>
      <c r="AS2" s="332"/>
      <c r="AT2" s="332"/>
      <c r="AU2" s="332"/>
      <c r="AV2" s="332"/>
      <c r="AW2" s="332"/>
      <c r="AX2" s="332"/>
      <c r="AY2" s="332"/>
      <c r="AZ2" s="332"/>
      <c r="BA2" s="332"/>
      <c r="BB2" s="332"/>
      <c r="BC2" s="332"/>
      <c r="BD2" s="332"/>
      <c r="BE2" s="332"/>
      <c r="BF2" s="332"/>
      <c r="BG2" s="332"/>
      <c r="BH2" s="332"/>
      <c r="BI2" s="332"/>
      <c r="BJ2" s="332"/>
      <c r="BK2" s="332"/>
      <c r="BL2" s="332"/>
      <c r="BM2" s="332"/>
      <c r="BN2" s="332"/>
      <c r="BO2" s="332"/>
      <c r="BP2" s="332"/>
      <c r="BQ2" s="332"/>
      <c r="BR2" s="332"/>
      <c r="BS2" s="332"/>
      <c r="BT2" s="332"/>
      <c r="BU2" s="332"/>
      <c r="BV2" s="332"/>
      <c r="BW2" s="332"/>
      <c r="BX2" s="332"/>
      <c r="BY2" s="332"/>
      <c r="BZ2" s="332"/>
      <c r="CA2" s="332"/>
      <c r="CB2" s="332"/>
      <c r="CC2" s="332"/>
      <c r="CD2" s="332"/>
      <c r="CE2" s="332"/>
      <c r="CF2" s="332"/>
    </row>
    <row r="3" spans="1:84" ht="8.25" customHeight="1" thickBot="1" x14ac:dyDescent="0.25">
      <c r="B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c r="BV3" s="333"/>
      <c r="BW3" s="333"/>
      <c r="BX3" s="333"/>
      <c r="BY3" s="333"/>
      <c r="BZ3" s="333"/>
      <c r="CA3" s="333"/>
      <c r="CB3" s="333"/>
      <c r="CC3" s="333"/>
      <c r="CD3" s="333"/>
      <c r="CE3" s="333"/>
      <c r="CF3" s="333"/>
    </row>
    <row r="4" spans="1:84" ht="93.75" customHeight="1" thickBot="1" x14ac:dyDescent="0.25">
      <c r="A4" s="345"/>
      <c r="B4" s="346"/>
      <c r="C4" s="360" t="s">
        <v>76</v>
      </c>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46"/>
      <c r="AK4" s="87" t="s">
        <v>77</v>
      </c>
      <c r="AL4" s="358">
        <v>42851</v>
      </c>
      <c r="AM4" s="359"/>
    </row>
    <row r="5" spans="1:84" ht="8.25" customHeight="1" x14ac:dyDescent="0.2">
      <c r="A5" s="334" t="s">
        <v>78</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5"/>
      <c r="AL5" s="335"/>
      <c r="AM5" s="53"/>
    </row>
    <row r="6" spans="1:84" s="29" customFormat="1" ht="48" customHeight="1" x14ac:dyDescent="0.2">
      <c r="A6" s="348" t="s">
        <v>79</v>
      </c>
      <c r="B6" s="349"/>
      <c r="C6" s="310" t="s">
        <v>75</v>
      </c>
      <c r="D6" s="310"/>
      <c r="E6" s="310"/>
      <c r="F6" s="310"/>
      <c r="G6" s="310"/>
      <c r="H6" s="310"/>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5"/>
    </row>
    <row r="7" spans="1:84" s="29" customFormat="1" ht="48" customHeight="1" x14ac:dyDescent="0.2">
      <c r="A7" s="348" t="s">
        <v>80</v>
      </c>
      <c r="B7" s="349"/>
      <c r="C7" s="310" t="s">
        <v>219</v>
      </c>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1"/>
    </row>
    <row r="8" spans="1:84" s="30" customFormat="1" ht="7.5" customHeight="1" x14ac:dyDescent="0.2">
      <c r="A8" s="338"/>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54"/>
    </row>
    <row r="9" spans="1:84" ht="56.25" customHeight="1" x14ac:dyDescent="0.2">
      <c r="A9" s="341" t="s">
        <v>81</v>
      </c>
      <c r="B9" s="341"/>
      <c r="C9" s="341"/>
      <c r="D9" s="341"/>
      <c r="E9" s="341"/>
      <c r="F9" s="341"/>
      <c r="G9" s="341"/>
      <c r="H9" s="341"/>
      <c r="I9" s="341"/>
      <c r="J9" s="343" t="s">
        <v>82</v>
      </c>
      <c r="K9" s="343"/>
      <c r="L9" s="343"/>
      <c r="M9" s="343"/>
      <c r="N9" s="343"/>
      <c r="O9" s="343"/>
      <c r="P9" s="344" t="s">
        <v>83</v>
      </c>
      <c r="Q9" s="344"/>
      <c r="R9" s="344"/>
      <c r="S9" s="344"/>
      <c r="T9" s="344"/>
      <c r="U9" s="344"/>
      <c r="V9" s="344"/>
      <c r="W9" s="344"/>
      <c r="X9" s="344"/>
      <c r="Y9" s="344"/>
      <c r="Z9" s="344"/>
      <c r="AA9" s="344"/>
      <c r="AB9" s="344"/>
      <c r="AC9" s="343" t="s">
        <v>178</v>
      </c>
      <c r="AD9" s="343"/>
      <c r="AE9" s="343"/>
      <c r="AF9" s="343"/>
      <c r="AG9" s="343"/>
      <c r="AH9" s="336" t="s">
        <v>84</v>
      </c>
      <c r="AI9" s="336"/>
      <c r="AJ9" s="336"/>
      <c r="AK9" s="336"/>
      <c r="AL9" s="336"/>
      <c r="AM9" s="362" t="s">
        <v>207</v>
      </c>
    </row>
    <row r="10" spans="1:84" s="31" customFormat="1" ht="36" customHeight="1" x14ac:dyDescent="0.2">
      <c r="A10" s="340" t="s">
        <v>85</v>
      </c>
      <c r="B10" s="342" t="s">
        <v>86</v>
      </c>
      <c r="C10" s="340" t="s">
        <v>87</v>
      </c>
      <c r="D10" s="340" t="s">
        <v>88</v>
      </c>
      <c r="E10" s="340" t="s">
        <v>89</v>
      </c>
      <c r="F10" s="340" t="s">
        <v>90</v>
      </c>
      <c r="G10" s="340"/>
      <c r="H10" s="340" t="s">
        <v>91</v>
      </c>
      <c r="I10" s="340" t="s">
        <v>92</v>
      </c>
      <c r="J10" s="347" t="s">
        <v>0</v>
      </c>
      <c r="K10" s="347"/>
      <c r="L10" s="347" t="s">
        <v>1</v>
      </c>
      <c r="M10" s="347"/>
      <c r="N10" s="347"/>
      <c r="O10" s="78" t="s">
        <v>93</v>
      </c>
      <c r="P10" s="337" t="s">
        <v>94</v>
      </c>
      <c r="Q10" s="337" t="s">
        <v>181</v>
      </c>
      <c r="R10" s="353" t="s">
        <v>95</v>
      </c>
      <c r="S10" s="353" t="s">
        <v>96</v>
      </c>
      <c r="T10" s="337" t="s">
        <v>97</v>
      </c>
      <c r="U10" s="337"/>
      <c r="V10" s="337"/>
      <c r="W10" s="337"/>
      <c r="X10" s="337"/>
      <c r="Y10" s="337"/>
      <c r="Z10" s="337"/>
      <c r="AA10" s="337"/>
      <c r="AB10" s="337"/>
      <c r="AC10" s="347" t="s">
        <v>0</v>
      </c>
      <c r="AD10" s="347"/>
      <c r="AE10" s="347" t="s">
        <v>1</v>
      </c>
      <c r="AF10" s="347"/>
      <c r="AG10" s="78" t="s">
        <v>93</v>
      </c>
      <c r="AH10" s="356" t="s">
        <v>98</v>
      </c>
      <c r="AI10" s="339" t="s">
        <v>99</v>
      </c>
      <c r="AJ10" s="339" t="s">
        <v>100</v>
      </c>
      <c r="AK10" s="339" t="s">
        <v>101</v>
      </c>
      <c r="AL10" s="339" t="s">
        <v>102</v>
      </c>
      <c r="AM10" s="362"/>
    </row>
    <row r="11" spans="1:84" s="32" customFormat="1" ht="21.75" customHeight="1" x14ac:dyDescent="0.3">
      <c r="A11" s="340"/>
      <c r="B11" s="342"/>
      <c r="C11" s="340"/>
      <c r="D11" s="340"/>
      <c r="E11" s="340"/>
      <c r="F11" s="340" t="s">
        <v>103</v>
      </c>
      <c r="G11" s="340" t="s">
        <v>104</v>
      </c>
      <c r="H11" s="340"/>
      <c r="I11" s="340"/>
      <c r="J11" s="347"/>
      <c r="K11" s="347"/>
      <c r="L11" s="347"/>
      <c r="M11" s="347"/>
      <c r="N11" s="347"/>
      <c r="O11" s="79" t="s">
        <v>8</v>
      </c>
      <c r="P11" s="337"/>
      <c r="Q11" s="337"/>
      <c r="R11" s="353"/>
      <c r="S11" s="353"/>
      <c r="T11" s="337" t="s">
        <v>105</v>
      </c>
      <c r="U11" s="337" t="s">
        <v>182</v>
      </c>
      <c r="V11" s="337" t="s">
        <v>183</v>
      </c>
      <c r="W11" s="337" t="s">
        <v>184</v>
      </c>
      <c r="X11" s="337" t="s">
        <v>189</v>
      </c>
      <c r="Y11" s="337" t="s">
        <v>196</v>
      </c>
      <c r="Z11" s="337" t="s">
        <v>106</v>
      </c>
      <c r="AA11" s="337" t="s">
        <v>107</v>
      </c>
      <c r="AB11" s="337" t="s">
        <v>108</v>
      </c>
      <c r="AC11" s="347"/>
      <c r="AD11" s="347"/>
      <c r="AE11" s="347"/>
      <c r="AF11" s="347"/>
      <c r="AG11" s="79" t="s">
        <v>8</v>
      </c>
      <c r="AH11" s="356"/>
      <c r="AI11" s="339"/>
      <c r="AJ11" s="339"/>
      <c r="AK11" s="339"/>
      <c r="AL11" s="339"/>
      <c r="AM11" s="362"/>
    </row>
    <row r="12" spans="1:84" s="32" customFormat="1" ht="27" customHeight="1" x14ac:dyDescent="0.3">
      <c r="A12" s="340"/>
      <c r="B12" s="342"/>
      <c r="C12" s="340"/>
      <c r="D12" s="340"/>
      <c r="E12" s="340"/>
      <c r="F12" s="340"/>
      <c r="G12" s="340"/>
      <c r="H12" s="340"/>
      <c r="I12" s="340"/>
      <c r="J12" s="347" t="s">
        <v>109</v>
      </c>
      <c r="K12" s="347" t="s">
        <v>28</v>
      </c>
      <c r="L12" s="347" t="s">
        <v>109</v>
      </c>
      <c r="M12" s="347" t="s">
        <v>28</v>
      </c>
      <c r="N12" s="347" t="s">
        <v>110</v>
      </c>
      <c r="O12" s="80" t="s">
        <v>111</v>
      </c>
      <c r="P12" s="337"/>
      <c r="Q12" s="337"/>
      <c r="R12" s="353"/>
      <c r="S12" s="353"/>
      <c r="T12" s="337"/>
      <c r="U12" s="337"/>
      <c r="V12" s="337"/>
      <c r="W12" s="337"/>
      <c r="X12" s="337"/>
      <c r="Y12" s="337"/>
      <c r="Z12" s="337"/>
      <c r="AA12" s="337"/>
      <c r="AB12" s="337"/>
      <c r="AC12" s="347" t="s">
        <v>109</v>
      </c>
      <c r="AD12" s="347" t="s">
        <v>28</v>
      </c>
      <c r="AE12" s="347" t="s">
        <v>109</v>
      </c>
      <c r="AF12" s="347" t="s">
        <v>28</v>
      </c>
      <c r="AG12" s="80" t="s">
        <v>111</v>
      </c>
      <c r="AH12" s="356"/>
      <c r="AI12" s="339"/>
      <c r="AJ12" s="339"/>
      <c r="AK12" s="339"/>
      <c r="AL12" s="339"/>
      <c r="AM12" s="362"/>
    </row>
    <row r="13" spans="1:84" s="31" customFormat="1" ht="27" customHeight="1" x14ac:dyDescent="0.2">
      <c r="A13" s="340"/>
      <c r="B13" s="342"/>
      <c r="C13" s="340"/>
      <c r="D13" s="340"/>
      <c r="E13" s="340"/>
      <c r="F13" s="340"/>
      <c r="G13" s="340"/>
      <c r="H13" s="340"/>
      <c r="I13" s="340"/>
      <c r="J13" s="347"/>
      <c r="K13" s="347"/>
      <c r="L13" s="347"/>
      <c r="M13" s="347"/>
      <c r="N13" s="347"/>
      <c r="O13" s="81" t="s">
        <v>10</v>
      </c>
      <c r="P13" s="337"/>
      <c r="Q13" s="337"/>
      <c r="R13" s="353"/>
      <c r="S13" s="353"/>
      <c r="T13" s="337"/>
      <c r="U13" s="337"/>
      <c r="V13" s="337"/>
      <c r="W13" s="337"/>
      <c r="X13" s="337"/>
      <c r="Y13" s="337"/>
      <c r="Z13" s="337"/>
      <c r="AA13" s="337"/>
      <c r="AB13" s="337"/>
      <c r="AC13" s="347"/>
      <c r="AD13" s="347"/>
      <c r="AE13" s="347"/>
      <c r="AF13" s="347"/>
      <c r="AG13" s="81" t="s">
        <v>10</v>
      </c>
      <c r="AH13" s="356"/>
      <c r="AI13" s="339"/>
      <c r="AJ13" s="339"/>
      <c r="AK13" s="339"/>
      <c r="AL13" s="339"/>
      <c r="AM13" s="362"/>
    </row>
    <row r="14" spans="1:84" s="31" customFormat="1" ht="27" customHeight="1" x14ac:dyDescent="0.2">
      <c r="A14" s="340"/>
      <c r="B14" s="342"/>
      <c r="C14" s="340"/>
      <c r="D14" s="340"/>
      <c r="E14" s="340"/>
      <c r="F14" s="340"/>
      <c r="G14" s="340"/>
      <c r="H14" s="340"/>
      <c r="I14" s="340"/>
      <c r="J14" s="347"/>
      <c r="K14" s="347"/>
      <c r="L14" s="347"/>
      <c r="M14" s="347"/>
      <c r="N14" s="347"/>
      <c r="O14" s="82" t="s">
        <v>12</v>
      </c>
      <c r="P14" s="337"/>
      <c r="Q14" s="337"/>
      <c r="R14" s="353"/>
      <c r="S14" s="353"/>
      <c r="T14" s="337"/>
      <c r="U14" s="337"/>
      <c r="V14" s="337"/>
      <c r="W14" s="337"/>
      <c r="X14" s="337"/>
      <c r="Y14" s="337"/>
      <c r="Z14" s="337"/>
      <c r="AA14" s="337"/>
      <c r="AB14" s="337"/>
      <c r="AC14" s="347"/>
      <c r="AD14" s="347"/>
      <c r="AE14" s="347"/>
      <c r="AF14" s="347"/>
      <c r="AG14" s="82" t="s">
        <v>12</v>
      </c>
      <c r="AH14" s="356"/>
      <c r="AI14" s="339"/>
      <c r="AJ14" s="339"/>
      <c r="AK14" s="339"/>
      <c r="AL14" s="339"/>
      <c r="AM14" s="362"/>
      <c r="BQ14" s="50"/>
      <c r="BR14" s="50" t="s">
        <v>112</v>
      </c>
    </row>
    <row r="15" spans="1:84" s="33" customFormat="1" ht="52.5" customHeight="1" x14ac:dyDescent="0.2">
      <c r="A15" s="328" t="s">
        <v>220</v>
      </c>
      <c r="B15" s="328" t="s">
        <v>143</v>
      </c>
      <c r="C15" s="328" t="s">
        <v>221</v>
      </c>
      <c r="D15" s="329" t="s">
        <v>222</v>
      </c>
      <c r="E15" s="77" t="s">
        <v>223</v>
      </c>
      <c r="F15" s="77"/>
      <c r="G15" s="86" t="s">
        <v>160</v>
      </c>
      <c r="H15" s="77" t="s">
        <v>216</v>
      </c>
      <c r="I15" s="328" t="s">
        <v>20</v>
      </c>
      <c r="J15" s="350">
        <v>4</v>
      </c>
      <c r="K15" s="326" t="str">
        <f>VLOOKUP(J15,Hoja1!$E$1:$F$6,2)</f>
        <v>Muy Probable-Posible</v>
      </c>
      <c r="L15" s="327">
        <v>3</v>
      </c>
      <c r="M15" s="326" t="str">
        <f>VLOOKUP(L15,Hoja1!$E$1:$G$6,3)</f>
        <v>Moderado</v>
      </c>
      <c r="N15" s="328" t="s">
        <v>141</v>
      </c>
      <c r="O15" s="315" t="str">
        <f>IF(J15&lt;&gt;"",(INDEX(Hoja1!$B$34:$G$39,MATCH(J15,Hoja1!$B$34:$B$39,0),MATCH(L15,Hoja1!$B$34:$G$34,0))),"")</f>
        <v>A</v>
      </c>
      <c r="P15" s="328" t="s">
        <v>230</v>
      </c>
      <c r="Q15" s="327">
        <v>60</v>
      </c>
      <c r="R15" s="328" t="s">
        <v>134</v>
      </c>
      <c r="S15" s="328" t="s">
        <v>114</v>
      </c>
      <c r="T15" s="316" t="s">
        <v>136</v>
      </c>
      <c r="U15" s="328" t="s">
        <v>136</v>
      </c>
      <c r="V15" s="328" t="s">
        <v>136</v>
      </c>
      <c r="W15" s="327" t="s">
        <v>186</v>
      </c>
      <c r="X15" s="327" t="s">
        <v>191</v>
      </c>
      <c r="Y15" s="327" t="s">
        <v>115</v>
      </c>
      <c r="Z15" s="318">
        <f>Q15</f>
        <v>60</v>
      </c>
      <c r="AA15" s="319">
        <v>60</v>
      </c>
      <c r="AB15" s="320">
        <f>((Z15*AA15)/100)+((Z17*AA17)/100)+((Z20*AA20)/100)</f>
        <v>60</v>
      </c>
      <c r="AC15" s="325">
        <v>3</v>
      </c>
      <c r="AD15" s="326" t="str">
        <f>VLOOKUP(AC15,Hoja1!$E$1:$F$6,2)</f>
        <v>Probable</v>
      </c>
      <c r="AE15" s="325">
        <v>2</v>
      </c>
      <c r="AF15" s="326" t="str">
        <f>VLOOKUP(AE15,Hoja1!$E$1:$G$6,3)</f>
        <v>Menor</v>
      </c>
      <c r="AG15" s="315" t="str">
        <f>IF(AC15&lt;&gt;"",(INDEX(Hoja1!$B$34:$G$39,MATCH(AC15,Hoja1!$B$34:$B$39,0),MATCH(AE15,Hoja1!$B$34:$G$34,0))),"")</f>
        <v>M</v>
      </c>
      <c r="AH15" s="316" t="s">
        <v>116</v>
      </c>
      <c r="AI15" s="350" t="s">
        <v>234</v>
      </c>
      <c r="AJ15" s="350" t="s">
        <v>214</v>
      </c>
      <c r="AK15" s="312">
        <v>42857</v>
      </c>
      <c r="AL15" s="312">
        <v>42916</v>
      </c>
      <c r="AM15" s="357" t="s">
        <v>210</v>
      </c>
      <c r="BQ15" s="51" t="str">
        <f>B15</f>
        <v xml:space="preserve">Incumplimientos de compromisos </v>
      </c>
      <c r="BR15" s="51">
        <f>IF($BQ$15="Corrupción",3,1)</f>
        <v>1</v>
      </c>
      <c r="BS15" s="33" t="str">
        <f>IF($BQ$15="Corrupción","Reducir el riesgo","Reducir el riesgo")</f>
        <v>Reducir el riesgo</v>
      </c>
    </row>
    <row r="16" spans="1:84" s="33" customFormat="1" ht="52.5" customHeight="1" x14ac:dyDescent="0.2">
      <c r="A16" s="328"/>
      <c r="B16" s="328"/>
      <c r="C16" s="328"/>
      <c r="D16" s="328"/>
      <c r="E16" s="77" t="s">
        <v>233</v>
      </c>
      <c r="F16" s="77"/>
      <c r="G16" s="86" t="s">
        <v>147</v>
      </c>
      <c r="H16" s="77" t="s">
        <v>217</v>
      </c>
      <c r="I16" s="328"/>
      <c r="J16" s="351"/>
      <c r="K16" s="326"/>
      <c r="L16" s="327"/>
      <c r="M16" s="326"/>
      <c r="N16" s="328"/>
      <c r="O16" s="315"/>
      <c r="P16" s="328"/>
      <c r="Q16" s="327"/>
      <c r="R16" s="328"/>
      <c r="S16" s="328"/>
      <c r="T16" s="316"/>
      <c r="U16" s="328"/>
      <c r="V16" s="328"/>
      <c r="W16" s="327"/>
      <c r="X16" s="327"/>
      <c r="Y16" s="327"/>
      <c r="Z16" s="318"/>
      <c r="AA16" s="319"/>
      <c r="AB16" s="320"/>
      <c r="AC16" s="325"/>
      <c r="AD16" s="326"/>
      <c r="AE16" s="325"/>
      <c r="AF16" s="326"/>
      <c r="AG16" s="315"/>
      <c r="AH16" s="316"/>
      <c r="AI16" s="351"/>
      <c r="AJ16" s="351"/>
      <c r="AK16" s="313"/>
      <c r="AL16" s="313"/>
      <c r="AM16" s="357"/>
      <c r="BQ16" s="51"/>
      <c r="BR16" s="51">
        <f>IF($BQ$15="Corrupción",4,2)</f>
        <v>2</v>
      </c>
      <c r="BS16" s="33" t="str">
        <f>IF($BQ$15="Corrupción","Reducir el riesgo","Evitar el riesgo")</f>
        <v>Evitar el riesgo</v>
      </c>
    </row>
    <row r="17" spans="1:71" s="33" customFormat="1" ht="52.5" customHeight="1" x14ac:dyDescent="0.2">
      <c r="A17" s="328"/>
      <c r="B17" s="328"/>
      <c r="C17" s="328"/>
      <c r="D17" s="328"/>
      <c r="E17" s="85" t="s">
        <v>224</v>
      </c>
      <c r="F17" s="77"/>
      <c r="G17" s="86" t="s">
        <v>159</v>
      </c>
      <c r="H17" s="77" t="s">
        <v>218</v>
      </c>
      <c r="I17" s="328"/>
      <c r="J17" s="351"/>
      <c r="K17" s="326"/>
      <c r="L17" s="327"/>
      <c r="M17" s="326"/>
      <c r="N17" s="328"/>
      <c r="O17" s="315"/>
      <c r="P17" s="328" t="s">
        <v>231</v>
      </c>
      <c r="Q17" s="327">
        <v>40</v>
      </c>
      <c r="R17" s="328" t="s">
        <v>134</v>
      </c>
      <c r="S17" s="328" t="s">
        <v>135</v>
      </c>
      <c r="T17" s="316" t="s">
        <v>136</v>
      </c>
      <c r="U17" s="328" t="s">
        <v>136</v>
      </c>
      <c r="V17" s="328" t="s">
        <v>136</v>
      </c>
      <c r="W17" s="327" t="s">
        <v>186</v>
      </c>
      <c r="X17" s="327" t="s">
        <v>191</v>
      </c>
      <c r="Y17" s="327" t="s">
        <v>115</v>
      </c>
      <c r="Z17" s="318">
        <f>Q17</f>
        <v>40</v>
      </c>
      <c r="AA17" s="319">
        <v>60</v>
      </c>
      <c r="AB17" s="320"/>
      <c r="AC17" s="325"/>
      <c r="AD17" s="326"/>
      <c r="AE17" s="325"/>
      <c r="AF17" s="326"/>
      <c r="AG17" s="315"/>
      <c r="AH17" s="316"/>
      <c r="AI17" s="351"/>
      <c r="AJ17" s="351"/>
      <c r="AK17" s="313"/>
      <c r="AL17" s="313"/>
      <c r="AM17" s="357"/>
      <c r="BQ17" s="51"/>
      <c r="BR17" s="51">
        <f>IF($BQ$15="Corrupción",5,3)</f>
        <v>3</v>
      </c>
      <c r="BS17" s="33" t="str">
        <f>IF($BQ$15="Corrupción","Reducir el riesgo","Compartir o transferir.")</f>
        <v>Compartir o transferir.</v>
      </c>
    </row>
    <row r="18" spans="1:71" s="33" customFormat="1" ht="52.5" customHeight="1" x14ac:dyDescent="0.2">
      <c r="A18" s="328"/>
      <c r="B18" s="328"/>
      <c r="C18" s="328"/>
      <c r="D18" s="328"/>
      <c r="E18" s="85" t="s">
        <v>215</v>
      </c>
      <c r="F18" s="77"/>
      <c r="G18" s="86" t="s">
        <v>144</v>
      </c>
      <c r="H18" s="77" t="s">
        <v>225</v>
      </c>
      <c r="I18" s="328"/>
      <c r="J18" s="351"/>
      <c r="K18" s="326"/>
      <c r="L18" s="327"/>
      <c r="M18" s="326"/>
      <c r="N18" s="328"/>
      <c r="O18" s="315"/>
      <c r="P18" s="328"/>
      <c r="Q18" s="327"/>
      <c r="R18" s="328"/>
      <c r="S18" s="328"/>
      <c r="T18" s="316"/>
      <c r="U18" s="328"/>
      <c r="V18" s="328"/>
      <c r="W18" s="327"/>
      <c r="X18" s="327"/>
      <c r="Y18" s="327"/>
      <c r="Z18" s="318"/>
      <c r="AA18" s="319"/>
      <c r="AB18" s="320"/>
      <c r="AC18" s="325"/>
      <c r="AD18" s="326"/>
      <c r="AE18" s="325"/>
      <c r="AF18" s="326"/>
      <c r="AG18" s="315"/>
      <c r="AH18" s="316"/>
      <c r="AI18" s="351"/>
      <c r="AJ18" s="351"/>
      <c r="AK18" s="313"/>
      <c r="AL18" s="313"/>
      <c r="AM18" s="357"/>
      <c r="BQ18" s="76"/>
      <c r="BR18" s="76"/>
    </row>
    <row r="19" spans="1:71" s="33" customFormat="1" ht="52.5" customHeight="1" x14ac:dyDescent="0.2">
      <c r="A19" s="328"/>
      <c r="B19" s="328"/>
      <c r="C19" s="328"/>
      <c r="D19" s="328"/>
      <c r="E19" s="85" t="s">
        <v>226</v>
      </c>
      <c r="F19" s="77"/>
      <c r="G19" s="86" t="s">
        <v>20</v>
      </c>
      <c r="H19" s="77" t="s">
        <v>227</v>
      </c>
      <c r="I19" s="328"/>
      <c r="J19" s="351"/>
      <c r="K19" s="326"/>
      <c r="L19" s="327"/>
      <c r="M19" s="326"/>
      <c r="N19" s="328"/>
      <c r="O19" s="315"/>
      <c r="P19" s="328"/>
      <c r="Q19" s="327"/>
      <c r="R19" s="328"/>
      <c r="S19" s="328"/>
      <c r="T19" s="316"/>
      <c r="U19" s="328"/>
      <c r="V19" s="328"/>
      <c r="W19" s="327"/>
      <c r="X19" s="327"/>
      <c r="Y19" s="327"/>
      <c r="Z19" s="318"/>
      <c r="AA19" s="319"/>
      <c r="AB19" s="320"/>
      <c r="AC19" s="325"/>
      <c r="AD19" s="326"/>
      <c r="AE19" s="325"/>
      <c r="AF19" s="326"/>
      <c r="AG19" s="315"/>
      <c r="AH19" s="316"/>
      <c r="AI19" s="351"/>
      <c r="AJ19" s="351"/>
      <c r="AK19" s="313"/>
      <c r="AL19" s="313"/>
      <c r="AM19" s="357"/>
      <c r="BQ19" s="51"/>
      <c r="BR19" s="51">
        <f>IF($BQ$15="Corrupción","",4)</f>
        <v>4</v>
      </c>
    </row>
    <row r="20" spans="1:71" s="33" customFormat="1" ht="48" customHeight="1" x14ac:dyDescent="0.2">
      <c r="A20" s="328"/>
      <c r="B20" s="328"/>
      <c r="C20" s="328"/>
      <c r="D20" s="328"/>
      <c r="E20" s="85" t="s">
        <v>228</v>
      </c>
      <c r="F20" s="77"/>
      <c r="G20" s="86" t="s">
        <v>20</v>
      </c>
      <c r="H20" s="77" t="s">
        <v>213</v>
      </c>
      <c r="I20" s="328"/>
      <c r="J20" s="351"/>
      <c r="K20" s="326"/>
      <c r="L20" s="327"/>
      <c r="M20" s="326"/>
      <c r="N20" s="328"/>
      <c r="O20" s="315"/>
      <c r="P20" s="328"/>
      <c r="Q20" s="327"/>
      <c r="R20" s="328"/>
      <c r="S20" s="328"/>
      <c r="T20" s="316"/>
      <c r="U20" s="328"/>
      <c r="V20" s="328"/>
      <c r="W20" s="327"/>
      <c r="X20" s="327"/>
      <c r="Y20" s="327"/>
      <c r="Z20" s="321">
        <f>Q20</f>
        <v>0</v>
      </c>
      <c r="AA20" s="323">
        <f>IF(Z20=0,0,LOOKUP($T$11,Preguntas!$B$5:$C$9) * LOOKUP(T21,Preguntas!$F$4:$G$5) +  LOOKUP($U$11,Preguntas!$B$5:$C$9) * LOOKUP(U21,Preguntas!$F$4:$G$5) + LOOKUP($V$11,Preguntas!$B$5:$C$9) * LOOKUP(V21,Preguntas!$F$4:$G$5) + LOOKUP($W$11,Preguntas!$B$5:$C$9) * LOOKUP(W21,Preguntas!$F$4:$G$5) + LOOKUP($Y$11,Preguntas!$B$5:$C$9) * LOOKUP(Y21,Preguntas!$F$4:$G$5))</f>
        <v>0</v>
      </c>
      <c r="AB20" s="320"/>
      <c r="AC20" s="325"/>
      <c r="AD20" s="326"/>
      <c r="AE20" s="325"/>
      <c r="AF20" s="326"/>
      <c r="AG20" s="315"/>
      <c r="AH20" s="316"/>
      <c r="AI20" s="351"/>
      <c r="AJ20" s="351"/>
      <c r="AK20" s="313"/>
      <c r="AL20" s="313"/>
      <c r="AM20" s="357"/>
      <c r="BQ20" s="51"/>
      <c r="BR20" s="51"/>
    </row>
    <row r="21" spans="1:71" s="33" customFormat="1" ht="52.5" hidden="1" customHeight="1" x14ac:dyDescent="0.2">
      <c r="A21" s="328"/>
      <c r="B21" s="328"/>
      <c r="C21" s="328"/>
      <c r="D21" s="328"/>
      <c r="E21" s="89" t="s">
        <v>229</v>
      </c>
      <c r="F21" s="77"/>
      <c r="G21" s="86" t="s">
        <v>144</v>
      </c>
      <c r="H21" s="77"/>
      <c r="I21" s="328"/>
      <c r="J21" s="352"/>
      <c r="K21" s="326"/>
      <c r="L21" s="327"/>
      <c r="M21" s="326"/>
      <c r="N21" s="328"/>
      <c r="O21" s="315"/>
      <c r="P21" s="328"/>
      <c r="Q21" s="327"/>
      <c r="R21" s="328"/>
      <c r="S21" s="328"/>
      <c r="T21" s="316"/>
      <c r="U21" s="328"/>
      <c r="V21" s="328"/>
      <c r="W21" s="327"/>
      <c r="X21" s="327"/>
      <c r="Y21" s="327"/>
      <c r="Z21" s="322"/>
      <c r="AA21" s="324"/>
      <c r="AB21" s="320"/>
      <c r="AC21" s="325"/>
      <c r="AD21" s="326"/>
      <c r="AE21" s="325"/>
      <c r="AF21" s="326"/>
      <c r="AG21" s="315"/>
      <c r="AH21" s="316"/>
      <c r="AI21" s="352"/>
      <c r="AJ21" s="352"/>
      <c r="AK21" s="314"/>
      <c r="AL21" s="314"/>
      <c r="AM21" s="357"/>
      <c r="BQ21" s="51"/>
      <c r="BR21" s="51">
        <f>IF($BQ$15="Corrupción","",5)</f>
        <v>5</v>
      </c>
    </row>
    <row r="22" spans="1:71" ht="73.5" customHeight="1" x14ac:dyDescent="0.2">
      <c r="A22" s="328" t="s">
        <v>232</v>
      </c>
      <c r="B22" s="328" t="s">
        <v>143</v>
      </c>
      <c r="C22" s="328" t="s">
        <v>236</v>
      </c>
      <c r="D22" s="329" t="s">
        <v>235</v>
      </c>
      <c r="E22" s="85"/>
      <c r="F22" s="86"/>
      <c r="G22" s="86"/>
      <c r="H22" s="77"/>
      <c r="I22" s="328"/>
      <c r="J22" s="328"/>
      <c r="K22" s="326"/>
      <c r="L22" s="327"/>
      <c r="M22" s="326"/>
      <c r="N22" s="328"/>
      <c r="O22" s="315" t="str">
        <f>IF(J22&lt;&gt;"",(INDEX(Hoja1!$B$34:$G$39,MATCH(J22,Hoja1!$B$34:$B$39,0),MATCH(L22,Hoja1!$B$34:$G$34,0))),"")</f>
        <v/>
      </c>
      <c r="P22" s="328"/>
      <c r="Q22" s="330"/>
      <c r="R22" s="330"/>
      <c r="S22" s="330"/>
      <c r="T22" s="331"/>
      <c r="U22" s="330"/>
      <c r="V22" s="331"/>
      <c r="W22" s="317"/>
      <c r="X22" s="317"/>
      <c r="Y22" s="317"/>
      <c r="Z22" s="318">
        <f>Q22</f>
        <v>0</v>
      </c>
      <c r="AA22" s="319">
        <v>90</v>
      </c>
      <c r="AB22" s="320">
        <v>90</v>
      </c>
      <c r="AC22" s="325"/>
      <c r="AD22" s="326"/>
      <c r="AE22" s="325"/>
      <c r="AF22" s="326"/>
      <c r="AG22" s="315" t="str">
        <f>IF(AC22&lt;&gt;"",(INDEX(Hoja1!$B$34:$G$39,MATCH(AC22,Hoja1!$B$34:$B$39,0),MATCH(AE22,Hoja1!$B$34:$G$34,0))),"")</f>
        <v/>
      </c>
      <c r="AH22" s="316"/>
      <c r="AI22" s="330"/>
      <c r="AJ22" s="328"/>
      <c r="AK22" s="357"/>
      <c r="AL22" s="357"/>
      <c r="AM22" s="312"/>
      <c r="BQ22" s="51" t="e">
        <f>#REF!</f>
        <v>#REF!</v>
      </c>
      <c r="BR22" s="51" t="e">
        <f>IF($BQ$22="Corrupción",3,1)</f>
        <v>#REF!</v>
      </c>
      <c r="BS22" s="33" t="e">
        <f>IF($BQ$22="Corrupción","Reducir el riesgo","Reducir el riesgo")</f>
        <v>#REF!</v>
      </c>
    </row>
    <row r="23" spans="1:71" ht="73.5" customHeight="1" x14ac:dyDescent="0.2">
      <c r="A23" s="328"/>
      <c r="B23" s="328"/>
      <c r="C23" s="328"/>
      <c r="D23" s="328"/>
      <c r="E23" s="85"/>
      <c r="F23" s="86"/>
      <c r="G23" s="86"/>
      <c r="H23" s="77"/>
      <c r="I23" s="328"/>
      <c r="J23" s="328"/>
      <c r="K23" s="326"/>
      <c r="L23" s="327"/>
      <c r="M23" s="326"/>
      <c r="N23" s="328"/>
      <c r="O23" s="315"/>
      <c r="P23" s="328"/>
      <c r="Q23" s="330"/>
      <c r="R23" s="330"/>
      <c r="S23" s="330"/>
      <c r="T23" s="331"/>
      <c r="U23" s="330"/>
      <c r="V23" s="331"/>
      <c r="W23" s="317"/>
      <c r="X23" s="317"/>
      <c r="Y23" s="317"/>
      <c r="Z23" s="318"/>
      <c r="AA23" s="319"/>
      <c r="AB23" s="320"/>
      <c r="AC23" s="325"/>
      <c r="AD23" s="326"/>
      <c r="AE23" s="325"/>
      <c r="AF23" s="326"/>
      <c r="AG23" s="315"/>
      <c r="AH23" s="316"/>
      <c r="AI23" s="330"/>
      <c r="AJ23" s="328"/>
      <c r="AK23" s="357"/>
      <c r="AL23" s="357"/>
      <c r="AM23" s="313"/>
      <c r="BQ23" s="51"/>
      <c r="BR23" s="51" t="e">
        <f>IF($BQ$22="Corrupción",4,2)</f>
        <v>#REF!</v>
      </c>
      <c r="BS23" s="33" t="e">
        <f>IF($BQ$22="Corrupción","Reducir el riesgo","Evitar el riesgo")</f>
        <v>#REF!</v>
      </c>
    </row>
    <row r="24" spans="1:71" ht="213.75" customHeight="1" x14ac:dyDescent="0.2">
      <c r="A24" s="328"/>
      <c r="B24" s="328"/>
      <c r="C24" s="328"/>
      <c r="D24" s="328"/>
      <c r="E24" s="85"/>
      <c r="F24" s="86"/>
      <c r="G24" s="86"/>
      <c r="H24" s="77"/>
      <c r="I24" s="328"/>
      <c r="J24" s="328"/>
      <c r="K24" s="326"/>
      <c r="L24" s="327"/>
      <c r="M24" s="326"/>
      <c r="N24" s="328"/>
      <c r="O24" s="315"/>
      <c r="P24" s="74"/>
      <c r="Q24" s="90"/>
      <c r="R24" s="90"/>
      <c r="S24" s="90"/>
      <c r="T24" s="91"/>
      <c r="U24" s="91"/>
      <c r="V24" s="91"/>
      <c r="W24" s="92"/>
      <c r="X24" s="92"/>
      <c r="Y24" s="92"/>
      <c r="Z24" s="83">
        <f>Q24</f>
        <v>0</v>
      </c>
      <c r="AA24" s="84">
        <v>90</v>
      </c>
      <c r="AB24" s="320"/>
      <c r="AC24" s="325"/>
      <c r="AD24" s="326"/>
      <c r="AE24" s="325"/>
      <c r="AF24" s="326"/>
      <c r="AG24" s="315"/>
      <c r="AH24" s="316"/>
      <c r="AI24" s="93"/>
      <c r="AJ24" s="75"/>
      <c r="AK24" s="88"/>
      <c r="AL24" s="88"/>
      <c r="AM24" s="314"/>
      <c r="BQ24" s="51"/>
      <c r="BR24" s="51" t="e">
        <f>IF($BQ$22="Corrupción","",5)</f>
        <v>#REF!</v>
      </c>
    </row>
    <row r="25" spans="1:71" ht="18" x14ac:dyDescent="0.2">
      <c r="K25" s="37"/>
      <c r="M25" s="37"/>
      <c r="O25" s="37"/>
      <c r="Z25" s="37"/>
      <c r="AA25" s="37"/>
      <c r="AB25" s="37"/>
      <c r="AC25" s="37"/>
      <c r="AD25" s="37"/>
      <c r="AE25" s="37"/>
      <c r="AF25" s="37"/>
      <c r="AG25" s="37"/>
      <c r="AM25" s="52"/>
    </row>
    <row r="26" spans="1:71" ht="18" x14ac:dyDescent="0.2">
      <c r="K26" s="37"/>
      <c r="M26" s="37"/>
      <c r="O26" s="37"/>
      <c r="Z26" s="37"/>
      <c r="AA26" s="37"/>
      <c r="AB26" s="37"/>
      <c r="AC26" s="37"/>
      <c r="AD26" s="37"/>
      <c r="AE26" s="37"/>
      <c r="AF26" s="37"/>
      <c r="AG26" s="37"/>
      <c r="AM26" s="52"/>
    </row>
    <row r="27" spans="1:71" ht="18" x14ac:dyDescent="0.2">
      <c r="K27" s="37"/>
      <c r="M27" s="37"/>
      <c r="O27" s="37"/>
      <c r="Z27" s="37"/>
      <c r="AA27" s="37"/>
      <c r="AB27" s="37"/>
      <c r="AC27" s="37"/>
      <c r="AD27" s="37"/>
      <c r="AE27" s="37"/>
      <c r="AF27" s="37"/>
      <c r="AG27" s="37"/>
      <c r="AM27" s="52"/>
    </row>
    <row r="28" spans="1:71" ht="18" x14ac:dyDescent="0.2">
      <c r="K28" s="37"/>
      <c r="M28" s="37"/>
      <c r="O28" s="37"/>
      <c r="Z28" s="37"/>
      <c r="AA28" s="37"/>
      <c r="AB28" s="37"/>
      <c r="AC28" s="37"/>
      <c r="AD28" s="37"/>
      <c r="AE28" s="37"/>
      <c r="AF28" s="37"/>
      <c r="AG28" s="37"/>
      <c r="AM28" s="52"/>
    </row>
    <row r="29" spans="1:71" ht="18" x14ac:dyDescent="0.2">
      <c r="K29" s="37"/>
      <c r="M29" s="37"/>
      <c r="O29" s="37"/>
      <c r="Z29" s="37"/>
      <c r="AA29" s="37"/>
      <c r="AB29" s="37"/>
      <c r="AC29" s="37"/>
      <c r="AD29" s="37"/>
      <c r="AE29" s="37"/>
      <c r="AF29" s="37"/>
      <c r="AG29" s="37"/>
      <c r="AM29" s="52"/>
    </row>
    <row r="30" spans="1:71" ht="18" x14ac:dyDescent="0.2">
      <c r="K30" s="37"/>
      <c r="M30" s="37"/>
      <c r="O30" s="37"/>
      <c r="Z30" s="37"/>
      <c r="AA30" s="37"/>
      <c r="AB30" s="37"/>
      <c r="AC30" s="37"/>
      <c r="AD30" s="37"/>
      <c r="AE30" s="37"/>
      <c r="AF30" s="37"/>
      <c r="AG30" s="37"/>
      <c r="AM30" s="52"/>
    </row>
    <row r="31" spans="1:71" ht="18" x14ac:dyDescent="0.2">
      <c r="K31" s="37"/>
      <c r="M31" s="37"/>
      <c r="O31" s="37"/>
      <c r="Z31" s="37"/>
      <c r="AA31" s="37"/>
      <c r="AB31" s="37"/>
      <c r="AC31" s="37"/>
      <c r="AD31" s="37"/>
      <c r="AE31" s="37"/>
      <c r="AF31" s="37"/>
      <c r="AG31" s="37"/>
      <c r="AM31" s="52"/>
    </row>
    <row r="32" spans="1:71" ht="18" x14ac:dyDescent="0.2">
      <c r="K32" s="37"/>
      <c r="M32" s="37"/>
      <c r="O32" s="37"/>
      <c r="Z32" s="37"/>
      <c r="AA32" s="37"/>
      <c r="AB32" s="37"/>
      <c r="AC32" s="37"/>
      <c r="AD32" s="37"/>
      <c r="AE32" s="37"/>
      <c r="AF32" s="37"/>
      <c r="AG32" s="37"/>
      <c r="AM32" s="52"/>
    </row>
    <row r="33" spans="11:39" ht="18" x14ac:dyDescent="0.2">
      <c r="K33" s="37"/>
      <c r="M33" s="37"/>
      <c r="O33" s="37"/>
      <c r="Z33" s="37"/>
      <c r="AA33" s="37"/>
      <c r="AB33" s="37"/>
      <c r="AC33" s="37"/>
      <c r="AD33" s="37"/>
      <c r="AE33" s="37"/>
      <c r="AF33" s="37"/>
      <c r="AG33" s="37"/>
      <c r="AM33" s="52"/>
    </row>
    <row r="34" spans="11:39" ht="18" x14ac:dyDescent="0.2">
      <c r="K34" s="37"/>
      <c r="M34" s="37"/>
      <c r="O34" s="37"/>
      <c r="Z34" s="37"/>
      <c r="AA34" s="37"/>
      <c r="AB34" s="37"/>
      <c r="AC34" s="37"/>
      <c r="AD34" s="37"/>
      <c r="AE34" s="37"/>
      <c r="AF34" s="37"/>
      <c r="AG34" s="37"/>
      <c r="AM34" s="70"/>
    </row>
    <row r="35" spans="11:39" ht="18" x14ac:dyDescent="0.2">
      <c r="K35" s="37"/>
      <c r="M35" s="37"/>
      <c r="O35" s="37"/>
      <c r="Z35" s="37"/>
      <c r="AA35" s="37"/>
      <c r="AB35" s="37"/>
      <c r="AC35" s="37"/>
      <c r="AD35" s="37"/>
      <c r="AE35" s="37"/>
      <c r="AF35" s="37"/>
      <c r="AG35" s="37"/>
      <c r="AM35" s="52"/>
    </row>
    <row r="36" spans="11:39" ht="18" x14ac:dyDescent="0.2">
      <c r="K36" s="37"/>
      <c r="M36" s="37"/>
      <c r="O36" s="37"/>
      <c r="Z36" s="37"/>
      <c r="AA36" s="37"/>
      <c r="AB36" s="37"/>
      <c r="AC36" s="37"/>
      <c r="AD36" s="37"/>
      <c r="AE36" s="37"/>
      <c r="AF36" s="37"/>
      <c r="AG36" s="37"/>
      <c r="AM36" s="52"/>
    </row>
    <row r="37" spans="11:39" ht="18" x14ac:dyDescent="0.2">
      <c r="K37" s="37"/>
      <c r="M37" s="37"/>
      <c r="O37" s="37"/>
      <c r="Z37" s="37"/>
      <c r="AA37" s="37"/>
      <c r="AB37" s="37"/>
      <c r="AC37" s="37"/>
      <c r="AD37" s="37"/>
      <c r="AE37" s="37"/>
      <c r="AF37" s="37"/>
      <c r="AG37" s="37"/>
      <c r="AM37" s="52"/>
    </row>
    <row r="38" spans="11:39" ht="18" x14ac:dyDescent="0.2">
      <c r="K38" s="37"/>
      <c r="M38" s="37"/>
      <c r="O38" s="37"/>
      <c r="Z38" s="37"/>
      <c r="AA38" s="37"/>
      <c r="AB38" s="37"/>
      <c r="AC38" s="37"/>
      <c r="AD38" s="37"/>
      <c r="AE38" s="37"/>
      <c r="AF38" s="37"/>
      <c r="AG38" s="37"/>
      <c r="AM38" s="52"/>
    </row>
    <row r="39" spans="11:39" ht="18" x14ac:dyDescent="0.2">
      <c r="K39" s="37"/>
      <c r="M39" s="37"/>
      <c r="O39" s="37"/>
      <c r="Z39" s="37"/>
      <c r="AA39" s="37"/>
      <c r="AB39" s="37"/>
      <c r="AC39" s="37"/>
      <c r="AD39" s="37"/>
      <c r="AE39" s="37"/>
      <c r="AF39" s="37"/>
      <c r="AG39" s="37"/>
      <c r="AM39" s="52"/>
    </row>
    <row r="40" spans="11:39" ht="18" x14ac:dyDescent="0.2">
      <c r="K40" s="37"/>
      <c r="M40" s="37"/>
      <c r="O40" s="37"/>
      <c r="Z40" s="37"/>
      <c r="AA40" s="37"/>
      <c r="AB40" s="37"/>
      <c r="AC40" s="37"/>
      <c r="AD40" s="37"/>
      <c r="AE40" s="37"/>
      <c r="AF40" s="37"/>
      <c r="AG40" s="37"/>
      <c r="AM40" s="52"/>
    </row>
    <row r="41" spans="11:39" x14ac:dyDescent="0.2">
      <c r="K41" s="37"/>
      <c r="M41" s="37"/>
      <c r="O41" s="37"/>
      <c r="Z41" s="37"/>
      <c r="AA41" s="37"/>
      <c r="AB41" s="37"/>
      <c r="AC41" s="37"/>
      <c r="AD41" s="37"/>
      <c r="AE41" s="37"/>
      <c r="AF41" s="37"/>
      <c r="AG41" s="37"/>
    </row>
    <row r="42" spans="11:39" x14ac:dyDescent="0.2">
      <c r="K42" s="37"/>
      <c r="M42" s="37"/>
      <c r="O42" s="37"/>
      <c r="Z42" s="37"/>
      <c r="AA42" s="37"/>
      <c r="AB42" s="37"/>
      <c r="AC42" s="37"/>
      <c r="AD42" s="37"/>
      <c r="AE42" s="37"/>
      <c r="AF42" s="37"/>
      <c r="AG42" s="37"/>
    </row>
    <row r="43" spans="11:39" ht="18" x14ac:dyDescent="0.2">
      <c r="K43" s="37"/>
      <c r="M43" s="37"/>
      <c r="O43" s="37"/>
      <c r="Z43" s="37"/>
      <c r="AA43" s="37"/>
      <c r="AB43" s="37"/>
      <c r="AC43" s="37"/>
      <c r="AD43" s="37"/>
      <c r="AE43" s="37"/>
      <c r="AF43" s="37"/>
      <c r="AG43" s="37"/>
      <c r="AM43" s="52"/>
    </row>
    <row r="44" spans="11:39" ht="18" x14ac:dyDescent="0.2">
      <c r="K44" s="37"/>
      <c r="M44" s="37"/>
      <c r="O44" s="37"/>
      <c r="Z44" s="37"/>
      <c r="AA44" s="37"/>
      <c r="AB44" s="37"/>
      <c r="AC44" s="37"/>
      <c r="AD44" s="37"/>
      <c r="AE44" s="37"/>
      <c r="AF44" s="37"/>
      <c r="AG44" s="37"/>
      <c r="AM44" s="52"/>
    </row>
    <row r="45" spans="11:39" ht="18" x14ac:dyDescent="0.2">
      <c r="K45" s="37"/>
      <c r="M45" s="37"/>
      <c r="O45" s="37"/>
      <c r="Z45" s="37"/>
      <c r="AA45" s="37"/>
      <c r="AB45" s="37"/>
      <c r="AC45" s="37"/>
      <c r="AD45" s="37"/>
      <c r="AE45" s="37"/>
      <c r="AF45" s="37"/>
      <c r="AG45" s="37"/>
      <c r="AM45" s="52"/>
    </row>
    <row r="46" spans="11:39" ht="18" x14ac:dyDescent="0.2">
      <c r="K46" s="37"/>
      <c r="M46" s="37"/>
      <c r="O46" s="37"/>
      <c r="Z46" s="37"/>
      <c r="AA46" s="37"/>
      <c r="AB46" s="37"/>
      <c r="AC46" s="37"/>
      <c r="AD46" s="37"/>
      <c r="AE46" s="37"/>
      <c r="AF46" s="37"/>
      <c r="AG46" s="37"/>
      <c r="AM46" s="52"/>
    </row>
    <row r="47" spans="11:39" ht="18" x14ac:dyDescent="0.2">
      <c r="K47" s="37"/>
      <c r="M47" s="37"/>
      <c r="O47" s="37"/>
      <c r="Z47" s="37"/>
      <c r="AA47" s="37"/>
      <c r="AB47" s="37"/>
      <c r="AC47" s="37"/>
      <c r="AD47" s="37"/>
      <c r="AE47" s="37"/>
      <c r="AF47" s="37"/>
      <c r="AG47" s="37"/>
      <c r="AM47" s="52"/>
    </row>
    <row r="48" spans="11:39" ht="18" x14ac:dyDescent="0.2">
      <c r="K48" s="37"/>
      <c r="M48" s="37"/>
      <c r="O48" s="37"/>
      <c r="Z48" s="37"/>
      <c r="AA48" s="37"/>
      <c r="AB48" s="37"/>
      <c r="AC48" s="37"/>
      <c r="AD48" s="37"/>
      <c r="AE48" s="37"/>
      <c r="AF48" s="37"/>
      <c r="AG48" s="37"/>
      <c r="AM48" s="52"/>
    </row>
    <row r="49" spans="11:39" ht="18" x14ac:dyDescent="0.2">
      <c r="K49" s="37"/>
      <c r="M49" s="37"/>
      <c r="O49" s="37"/>
      <c r="Z49" s="37"/>
      <c r="AA49" s="37"/>
      <c r="AB49" s="37"/>
      <c r="AC49" s="37"/>
      <c r="AD49" s="37"/>
      <c r="AE49" s="37"/>
      <c r="AF49" s="37"/>
      <c r="AG49" s="37"/>
      <c r="AM49" s="52"/>
    </row>
    <row r="50" spans="11:39" ht="18" x14ac:dyDescent="0.2">
      <c r="K50" s="37"/>
      <c r="M50" s="37"/>
      <c r="O50" s="37"/>
      <c r="Z50" s="37"/>
      <c r="AA50" s="37"/>
      <c r="AB50" s="37"/>
      <c r="AC50" s="14"/>
      <c r="AD50" s="14"/>
      <c r="AE50" s="14"/>
      <c r="AF50" s="14"/>
      <c r="AG50" s="14"/>
      <c r="AM50" s="52"/>
    </row>
    <row r="51" spans="11:39" ht="18" x14ac:dyDescent="0.2">
      <c r="K51" s="37"/>
      <c r="M51" s="37"/>
      <c r="O51" s="37"/>
      <c r="Z51" s="37"/>
      <c r="AA51" s="37"/>
      <c r="AB51" s="37"/>
      <c r="AC51" s="14"/>
      <c r="AD51" s="14"/>
      <c r="AE51" s="14"/>
      <c r="AF51" s="14"/>
      <c r="AG51" s="14"/>
      <c r="AM51" s="52"/>
    </row>
    <row r="52" spans="11:39" ht="18" x14ac:dyDescent="0.2">
      <c r="O52" s="37"/>
      <c r="Z52" s="37"/>
      <c r="AA52" s="37"/>
      <c r="AB52" s="37"/>
      <c r="AC52" s="14"/>
      <c r="AD52" s="14"/>
      <c r="AE52" s="14"/>
      <c r="AF52" s="14"/>
      <c r="AG52" s="14"/>
      <c r="AM52" s="52"/>
    </row>
    <row r="53" spans="11:39" ht="18" x14ac:dyDescent="0.2">
      <c r="AC53" s="14"/>
      <c r="AD53" s="14"/>
      <c r="AE53" s="14"/>
      <c r="AF53" s="14"/>
      <c r="AG53" s="14"/>
      <c r="AM53" s="52"/>
    </row>
    <row r="54" spans="11:39" ht="18" x14ac:dyDescent="0.2">
      <c r="AM54" s="70"/>
    </row>
    <row r="55" spans="11:39" ht="18" x14ac:dyDescent="0.2">
      <c r="AM55" s="52"/>
    </row>
    <row r="56" spans="11:39" ht="18" x14ac:dyDescent="0.2">
      <c r="AM56" s="52"/>
    </row>
    <row r="57" spans="11:39" ht="18" x14ac:dyDescent="0.2">
      <c r="AM57" s="52"/>
    </row>
    <row r="58" spans="11:39" ht="18" x14ac:dyDescent="0.2">
      <c r="AM58" s="52"/>
    </row>
    <row r="59" spans="11:39" ht="18" x14ac:dyDescent="0.2">
      <c r="AM59" s="52"/>
    </row>
    <row r="60" spans="11:39" ht="18" x14ac:dyDescent="0.2">
      <c r="AM60" s="52"/>
    </row>
    <row r="63" spans="11:39" ht="18" x14ac:dyDescent="0.2">
      <c r="AM63" s="52"/>
    </row>
    <row r="64" spans="11:39" ht="18" x14ac:dyDescent="0.2">
      <c r="AM64" s="52"/>
    </row>
    <row r="65" spans="39:39" ht="18" x14ac:dyDescent="0.2">
      <c r="AM65" s="52"/>
    </row>
    <row r="66" spans="39:39" ht="18" x14ac:dyDescent="0.2">
      <c r="AM66" s="52"/>
    </row>
    <row r="67" spans="39:39" ht="18" x14ac:dyDescent="0.2">
      <c r="AM67" s="52"/>
    </row>
    <row r="68" spans="39:39" ht="18" x14ac:dyDescent="0.2">
      <c r="AM68" s="52"/>
    </row>
    <row r="69" spans="39:39" ht="18" x14ac:dyDescent="0.2">
      <c r="AM69" s="52"/>
    </row>
    <row r="70" spans="39:39" ht="18" x14ac:dyDescent="0.2">
      <c r="AM70" s="52"/>
    </row>
    <row r="71" spans="39:39" ht="18" x14ac:dyDescent="0.2">
      <c r="AM71" s="52"/>
    </row>
    <row r="72" spans="39:39" ht="18" x14ac:dyDescent="0.2">
      <c r="AM72" s="52"/>
    </row>
    <row r="73" spans="39:39" ht="18" x14ac:dyDescent="0.2">
      <c r="AM73" s="52"/>
    </row>
    <row r="74" spans="39:39" ht="18" x14ac:dyDescent="0.2">
      <c r="AM74" s="70"/>
    </row>
    <row r="75" spans="39:39" ht="18" x14ac:dyDescent="0.2">
      <c r="AM75" s="52"/>
    </row>
    <row r="76" spans="39:39" ht="18" x14ac:dyDescent="0.2">
      <c r="AM76" s="52"/>
    </row>
    <row r="77" spans="39:39" ht="18" x14ac:dyDescent="0.2">
      <c r="AM77" s="52"/>
    </row>
    <row r="78" spans="39:39" ht="18" x14ac:dyDescent="0.2">
      <c r="AM78" s="52"/>
    </row>
    <row r="79" spans="39:39" ht="18" x14ac:dyDescent="0.2">
      <c r="AM79" s="52"/>
    </row>
    <row r="80" spans="39:39" ht="18" x14ac:dyDescent="0.2">
      <c r="AM80" s="52"/>
    </row>
    <row r="83" spans="39:39" ht="18" x14ac:dyDescent="0.2">
      <c r="AM83" s="52"/>
    </row>
    <row r="84" spans="39:39" ht="18" x14ac:dyDescent="0.2">
      <c r="AM84" s="52"/>
    </row>
    <row r="85" spans="39:39" ht="18" x14ac:dyDescent="0.2">
      <c r="AM85" s="52"/>
    </row>
    <row r="86" spans="39:39" ht="18" x14ac:dyDescent="0.2">
      <c r="AM86" s="52"/>
    </row>
  </sheetData>
  <dataConsolidate/>
  <mergeCells count="153">
    <mergeCell ref="AK22:AK23"/>
    <mergeCell ref="AL22:AL23"/>
    <mergeCell ref="AI22:AI23"/>
    <mergeCell ref="AJ22:AJ23"/>
    <mergeCell ref="AL4:AM4"/>
    <mergeCell ref="AI15:AI21"/>
    <mergeCell ref="AJ15:AJ21"/>
    <mergeCell ref="AK15:AK21"/>
    <mergeCell ref="AL15:AL21"/>
    <mergeCell ref="C4:AJ4"/>
    <mergeCell ref="AM9:AM14"/>
    <mergeCell ref="AM15:AM21"/>
    <mergeCell ref="X11:X14"/>
    <mergeCell ref="X15:X16"/>
    <mergeCell ref="X17:X19"/>
    <mergeCell ref="V11:V14"/>
    <mergeCell ref="C6:H6"/>
    <mergeCell ref="AD15:AD21"/>
    <mergeCell ref="AE15:AE21"/>
    <mergeCell ref="AF15:AF21"/>
    <mergeCell ref="AJ10:AJ14"/>
    <mergeCell ref="P17:P19"/>
    <mergeCell ref="AI10:AI14"/>
    <mergeCell ref="AC10:AD11"/>
    <mergeCell ref="AC9:AG9"/>
    <mergeCell ref="P20:P21"/>
    <mergeCell ref="S20:S21"/>
    <mergeCell ref="R20:R21"/>
    <mergeCell ref="Q20:Q21"/>
    <mergeCell ref="W20:W21"/>
    <mergeCell ref="X20:X21"/>
    <mergeCell ref="U15:U16"/>
    <mergeCell ref="U11:U14"/>
    <mergeCell ref="AA17:AA19"/>
    <mergeCell ref="AH10:AH14"/>
    <mergeCell ref="T11:T14"/>
    <mergeCell ref="W11:W14"/>
    <mergeCell ref="T15:T16"/>
    <mergeCell ref="T17:T19"/>
    <mergeCell ref="U17:U19"/>
    <mergeCell ref="V17:V19"/>
    <mergeCell ref="W17:W19"/>
    <mergeCell ref="Y17:Y19"/>
    <mergeCell ref="Z17:Z19"/>
    <mergeCell ref="AC15:AC21"/>
    <mergeCell ref="V15:V16"/>
    <mergeCell ref="T20:T21"/>
    <mergeCell ref="U20:U21"/>
    <mergeCell ref="V20:V21"/>
    <mergeCell ref="AB15:AB21"/>
    <mergeCell ref="AA11:AA14"/>
    <mergeCell ref="AB11:AB14"/>
    <mergeCell ref="AC12:AC14"/>
    <mergeCell ref="AD12:AD14"/>
    <mergeCell ref="AE12:AE14"/>
    <mergeCell ref="AE10:AF11"/>
    <mergeCell ref="AF12:AF14"/>
    <mergeCell ref="A6:B6"/>
    <mergeCell ref="A7:B7"/>
    <mergeCell ref="A15:A21"/>
    <mergeCell ref="C15:C21"/>
    <mergeCell ref="D15:D21"/>
    <mergeCell ref="J15:J21"/>
    <mergeCell ref="A10:A14"/>
    <mergeCell ref="E10:E14"/>
    <mergeCell ref="Z11:Z14"/>
    <mergeCell ref="Z15:Z16"/>
    <mergeCell ref="N15:N21"/>
    <mergeCell ref="K12:K14"/>
    <mergeCell ref="K15:K21"/>
    <mergeCell ref="S10:S14"/>
    <mergeCell ref="J12:J14"/>
    <mergeCell ref="N12:N14"/>
    <mergeCell ref="L10:N11"/>
    <mergeCell ref="R10:R14"/>
    <mergeCell ref="P15:P16"/>
    <mergeCell ref="R17:R19"/>
    <mergeCell ref="Q10:Q14"/>
    <mergeCell ref="Q15:Q16"/>
    <mergeCell ref="Q17:Q19"/>
    <mergeCell ref="I6:AM6"/>
    <mergeCell ref="AN1:CF3"/>
    <mergeCell ref="A5:AL5"/>
    <mergeCell ref="AH9:AL9"/>
    <mergeCell ref="P10:P14"/>
    <mergeCell ref="A8:AL8"/>
    <mergeCell ref="AL10:AL14"/>
    <mergeCell ref="AK10:AK14"/>
    <mergeCell ref="C10:C14"/>
    <mergeCell ref="D10:D14"/>
    <mergeCell ref="F10:G10"/>
    <mergeCell ref="G11:G14"/>
    <mergeCell ref="F11:F14"/>
    <mergeCell ref="A9:I9"/>
    <mergeCell ref="I10:I14"/>
    <mergeCell ref="H10:H14"/>
    <mergeCell ref="B10:B14"/>
    <mergeCell ref="J9:O9"/>
    <mergeCell ref="P9:AB9"/>
    <mergeCell ref="T10:AB10"/>
    <mergeCell ref="Y11:Y14"/>
    <mergeCell ref="A4:B4"/>
    <mergeCell ref="J10:K11"/>
    <mergeCell ref="L12:L14"/>
    <mergeCell ref="M12:M14"/>
    <mergeCell ref="Q22:Q23"/>
    <mergeCell ref="R22:R23"/>
    <mergeCell ref="S22:S23"/>
    <mergeCell ref="T22:T23"/>
    <mergeCell ref="U22:U23"/>
    <mergeCell ref="V22:V23"/>
    <mergeCell ref="W22:W23"/>
    <mergeCell ref="B15:B21"/>
    <mergeCell ref="I15:I21"/>
    <mergeCell ref="R15:R16"/>
    <mergeCell ref="S15:S16"/>
    <mergeCell ref="S17:S19"/>
    <mergeCell ref="O15:O21"/>
    <mergeCell ref="L15:L21"/>
    <mergeCell ref="M15:M21"/>
    <mergeCell ref="A22:A24"/>
    <mergeCell ref="B22:B24"/>
    <mergeCell ref="C22:C24"/>
    <mergeCell ref="D22:D24"/>
    <mergeCell ref="I22:I24"/>
    <mergeCell ref="J22:J24"/>
    <mergeCell ref="K22:K24"/>
    <mergeCell ref="L22:L24"/>
    <mergeCell ref="M22:M24"/>
    <mergeCell ref="C7:AM7"/>
    <mergeCell ref="AM22:AM24"/>
    <mergeCell ref="AG22:AG24"/>
    <mergeCell ref="AH22:AH24"/>
    <mergeCell ref="X22:X23"/>
    <mergeCell ref="Y22:Y23"/>
    <mergeCell ref="Z22:Z23"/>
    <mergeCell ref="AA22:AA23"/>
    <mergeCell ref="AB22:AB24"/>
    <mergeCell ref="Z20:Z21"/>
    <mergeCell ref="AA20:AA21"/>
    <mergeCell ref="AC22:AC24"/>
    <mergeCell ref="AD22:AD24"/>
    <mergeCell ref="AE22:AE24"/>
    <mergeCell ref="AF22:AF24"/>
    <mergeCell ref="Y20:Y21"/>
    <mergeCell ref="AG15:AG21"/>
    <mergeCell ref="AH15:AH21"/>
    <mergeCell ref="AA15:AA16"/>
    <mergeCell ref="W15:W16"/>
    <mergeCell ref="Y15:Y16"/>
    <mergeCell ref="N22:N24"/>
    <mergeCell ref="O22:O24"/>
    <mergeCell ref="P22:P23"/>
  </mergeCells>
  <phoneticPr fontId="0" type="noConversion"/>
  <conditionalFormatting sqref="O15">
    <cfRule type="cellIs" dxfId="960" priority="29" stopIfTrue="1" operator="equal">
      <formula>"A"</formula>
    </cfRule>
    <cfRule type="cellIs" dxfId="959" priority="30" stopIfTrue="1" operator="equal">
      <formula>"B"</formula>
    </cfRule>
    <cfRule type="cellIs" dxfId="958" priority="31" stopIfTrue="1" operator="equal">
      <formula>"M"</formula>
    </cfRule>
    <cfRule type="cellIs" dxfId="957" priority="32" stopIfTrue="1" operator="equal">
      <formula>"E"</formula>
    </cfRule>
  </conditionalFormatting>
  <conditionalFormatting sqref="AG15">
    <cfRule type="cellIs" dxfId="956" priority="21" stopIfTrue="1" operator="equal">
      <formula>"A"</formula>
    </cfRule>
    <cfRule type="cellIs" dxfId="955" priority="22" stopIfTrue="1" operator="equal">
      <formula>"B"</formula>
    </cfRule>
    <cfRule type="cellIs" dxfId="954" priority="23" stopIfTrue="1" operator="equal">
      <formula>"M"</formula>
    </cfRule>
    <cfRule type="cellIs" dxfId="953" priority="24" stopIfTrue="1" operator="equal">
      <formula>"E"</formula>
    </cfRule>
  </conditionalFormatting>
  <conditionalFormatting sqref="O22">
    <cfRule type="cellIs" dxfId="952" priority="5" stopIfTrue="1" operator="equal">
      <formula>"A"</formula>
    </cfRule>
    <cfRule type="cellIs" dxfId="951" priority="6" stopIfTrue="1" operator="equal">
      <formula>"B"</formula>
    </cfRule>
    <cfRule type="cellIs" dxfId="950" priority="7" stopIfTrue="1" operator="equal">
      <formula>"M"</formula>
    </cfRule>
    <cfRule type="cellIs" dxfId="949" priority="8" stopIfTrue="1" operator="equal">
      <formula>"E"</formula>
    </cfRule>
  </conditionalFormatting>
  <conditionalFormatting sqref="AG22">
    <cfRule type="cellIs" dxfId="948" priority="1" stopIfTrue="1" operator="equal">
      <formula>"A"</formula>
    </cfRule>
    <cfRule type="cellIs" dxfId="947" priority="2" stopIfTrue="1" operator="equal">
      <formula>"B"</formula>
    </cfRule>
    <cfRule type="cellIs" dxfId="946" priority="3" stopIfTrue="1" operator="equal">
      <formula>"M"</formula>
    </cfRule>
    <cfRule type="cellIs" dxfId="945" priority="4" stopIfTrue="1" operator="equal">
      <formula>"E"</formula>
    </cfRule>
  </conditionalFormatting>
  <dataValidations count="15">
    <dataValidation type="list" allowBlank="1" showInputMessage="1" showErrorMessage="1" sqref="S22 S15 S20 S17:S18 S24">
      <formula1>TIPOCONTROL</formula1>
    </dataValidation>
    <dataValidation type="list" allowBlank="1" showInputMessage="1" showErrorMessage="1" sqref="G15:G21 G24">
      <formula1>FACTORESINTERNOS1</formula1>
    </dataValidation>
    <dataValidation type="list" allowBlank="1" showInputMessage="1" showErrorMessage="1" sqref="C6:H6">
      <formula1>PROCESOS1</formula1>
    </dataValidation>
    <dataValidation type="date" allowBlank="1" showInputMessage="1" showErrorMessage="1" sqref="AK22:AL22 AK15:AL15">
      <formula1>42826</formula1>
      <formula2>43100</formula2>
    </dataValidation>
    <dataValidation type="list" allowBlank="1" showInputMessage="1" showErrorMessage="1" sqref="R15:R18 R20 R22:R24">
      <formula1>CLASIFICACONTROL</formula1>
    </dataValidation>
    <dataValidation type="list" allowBlank="1" showInputMessage="1" showErrorMessage="1" sqref="T15:T20 T22:T24">
      <formula1>RTA</formula1>
    </dataValidation>
    <dataValidation type="list" allowBlank="1" showInputMessage="1" showErrorMessage="1" sqref="U15:V20 U22:V24">
      <formula1>INDIRECT($T15)</formula1>
    </dataValidation>
    <dataValidation type="decimal" allowBlank="1" showInputMessage="1" showErrorMessage="1" sqref="Q22:Q1048576 Q1:Q5 Q8:Q20">
      <formula1>1</formula1>
      <formula2>100</formula2>
    </dataValidation>
    <dataValidation type="list" allowBlank="1" showInputMessage="1" showErrorMessage="1" sqref="G22:G23">
      <formula1>FACTORESINTERNOS</formula1>
    </dataValidation>
    <dataValidation type="list" allowBlank="1" showInputMessage="1" showErrorMessage="1" sqref="F15:F24">
      <formula1>FACTORESEXTERNOS</formula1>
    </dataValidation>
    <dataValidation type="list" allowBlank="1" showInputMessage="1" showErrorMessage="1" sqref="AM15:AM22 AM25:AM1115">
      <formula1>deteccion</formula1>
    </dataValidation>
    <dataValidation type="list" allowBlank="1" showInputMessage="1" showErrorMessage="1" sqref="L15:L24 J15:J24">
      <formula1>$BR$15:$BR$21</formula1>
    </dataValidation>
    <dataValidation type="list" allowBlank="1" showInputMessage="1" showErrorMessage="1" sqref="AH15:AH24">
      <formula1>$BS$15:$BS$17</formula1>
    </dataValidation>
    <dataValidation type="list" allowBlank="1" showInputMessage="1" showErrorMessage="1" sqref="I15:I24">
      <formula1>CLASIFICARIESGO</formula1>
    </dataValidation>
    <dataValidation type="list" allowBlank="1" showInputMessage="1" showErrorMessage="1" sqref="N15:N24">
      <formula1>TIPOIMPACTO</formula1>
    </dataValidation>
  </dataValidations>
  <printOptions horizontalCentered="1"/>
  <pageMargins left="0.19685039370078741" right="0.19685039370078741" top="0.59055118110236227" bottom="0.70866141732283472" header="0" footer="0.59055118110236227"/>
  <pageSetup paperSize="41" scale="23" fitToWidth="3" orientation="landscape" r:id="rId1"/>
  <headerFooter alignWithMargins="0">
    <oddFooter>&amp;R&amp;20SC01-F07 Vr2 (2016-02-12)</oddFooter>
  </headerFooter>
  <colBreaks count="1" manualBreakCount="1">
    <brk id="17" min="3" max="31" man="1"/>
  </col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Hoja1!$N$2:$N$4</xm:f>
          </x14:formula1>
          <xm:sqref>W15:W20 W22:W1247</xm:sqref>
        </x14:dataValidation>
        <x14:dataValidation type="list" allowBlank="1" showInputMessage="1" showErrorMessage="1">
          <x14:formula1>
            <xm:f>Hoja1!$O$2:$O$6</xm:f>
          </x14:formula1>
          <xm:sqref>X15:X20 X22:X2600</xm:sqref>
        </x14:dataValidation>
        <x14:dataValidation type="list" allowBlank="1" showInputMessage="1" showErrorMessage="1">
          <x14:formula1>
            <xm:f>Hoja1!$P$2:$P$4</xm:f>
          </x14:formula1>
          <xm:sqref>Y15:Y20 Y22:Y1438</xm:sqref>
        </x14:dataValidation>
        <x14:dataValidation type="list" allowBlank="1" showInputMessage="1" showErrorMessage="1">
          <x14:formula1>
            <xm:f>Hoja1!$A$2:$A$10</xm:f>
          </x14:formula1>
          <xm:sqref>B4:B1048576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16"/>
  <sheetViews>
    <sheetView workbookViewId="0">
      <selection activeCell="G22" sqref="G22"/>
    </sheetView>
  </sheetViews>
  <sheetFormatPr baseColWidth="10" defaultRowHeight="12.75" x14ac:dyDescent="0.2"/>
  <sheetData>
    <row r="3" spans="3:9" x14ac:dyDescent="0.2">
      <c r="C3">
        <v>5</v>
      </c>
      <c r="D3" t="s">
        <v>332</v>
      </c>
      <c r="E3" s="162"/>
      <c r="F3" s="162"/>
      <c r="G3" s="163"/>
      <c r="H3" s="163"/>
      <c r="I3" s="163"/>
    </row>
    <row r="4" spans="3:9" x14ac:dyDescent="0.2">
      <c r="C4">
        <v>4</v>
      </c>
      <c r="D4" t="s">
        <v>329</v>
      </c>
      <c r="E4" s="60"/>
      <c r="F4" s="162"/>
      <c r="G4" s="162"/>
      <c r="H4" s="163"/>
      <c r="I4" s="163"/>
    </row>
    <row r="5" spans="3:9" x14ac:dyDescent="0.2">
      <c r="C5">
        <v>3</v>
      </c>
      <c r="D5" t="s">
        <v>328</v>
      </c>
      <c r="E5" s="164"/>
      <c r="F5" s="60"/>
      <c r="G5" s="162"/>
      <c r="H5" s="163"/>
      <c r="I5" s="163"/>
    </row>
    <row r="6" spans="3:9" x14ac:dyDescent="0.2">
      <c r="C6">
        <v>2</v>
      </c>
      <c r="D6" t="s">
        <v>330</v>
      </c>
      <c r="E6" s="164"/>
      <c r="F6" s="164"/>
      <c r="G6" s="60"/>
      <c r="H6" s="162"/>
      <c r="I6" s="163"/>
    </row>
    <row r="7" spans="3:9" x14ac:dyDescent="0.2">
      <c r="C7">
        <v>1</v>
      </c>
      <c r="D7" t="s">
        <v>331</v>
      </c>
      <c r="E7" s="164"/>
      <c r="F7" s="164"/>
      <c r="G7" s="60"/>
      <c r="H7" s="162"/>
      <c r="I7" s="163"/>
    </row>
    <row r="8" spans="3:9" x14ac:dyDescent="0.2">
      <c r="E8" t="s">
        <v>31</v>
      </c>
      <c r="F8" t="s">
        <v>32</v>
      </c>
      <c r="G8" t="s">
        <v>33</v>
      </c>
      <c r="H8" t="s">
        <v>34</v>
      </c>
      <c r="I8" t="s">
        <v>35</v>
      </c>
    </row>
    <row r="9" spans="3:9" x14ac:dyDescent="0.2">
      <c r="E9">
        <v>1</v>
      </c>
      <c r="F9">
        <v>2</v>
      </c>
      <c r="G9">
        <v>3</v>
      </c>
      <c r="H9">
        <v>4</v>
      </c>
      <c r="I9">
        <v>5</v>
      </c>
    </row>
    <row r="12" spans="3:9" x14ac:dyDescent="0.2">
      <c r="C12">
        <v>1</v>
      </c>
      <c r="D12" t="s">
        <v>331</v>
      </c>
      <c r="F12">
        <v>1</v>
      </c>
      <c r="G12" t="s">
        <v>31</v>
      </c>
    </row>
    <row r="13" spans="3:9" x14ac:dyDescent="0.2">
      <c r="C13">
        <v>2</v>
      </c>
      <c r="D13" t="s">
        <v>330</v>
      </c>
      <c r="F13">
        <v>2</v>
      </c>
      <c r="G13" t="s">
        <v>32</v>
      </c>
    </row>
    <row r="14" spans="3:9" x14ac:dyDescent="0.2">
      <c r="C14">
        <v>3</v>
      </c>
      <c r="D14" t="s">
        <v>328</v>
      </c>
      <c r="F14">
        <v>3</v>
      </c>
      <c r="G14" t="s">
        <v>33</v>
      </c>
    </row>
    <row r="15" spans="3:9" x14ac:dyDescent="0.2">
      <c r="C15">
        <v>4</v>
      </c>
      <c r="D15" t="s">
        <v>329</v>
      </c>
      <c r="F15">
        <v>4</v>
      </c>
      <c r="G15" t="s">
        <v>34</v>
      </c>
    </row>
    <row r="16" spans="3:9" x14ac:dyDescent="0.2">
      <c r="C16">
        <v>5</v>
      </c>
      <c r="D16" t="s">
        <v>332</v>
      </c>
      <c r="F16">
        <v>5</v>
      </c>
      <c r="G16" t="s">
        <v>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14"/>
  <sheetViews>
    <sheetView tabSelected="1" zoomScale="50" zoomScaleNormal="50" zoomScaleSheetLayoutView="136" zoomScalePageLayoutView="80" workbookViewId="0">
      <pane xSplit="2" ySplit="10" topLeftCell="C11" activePane="bottomRight" state="frozen"/>
      <selection pane="topRight" activeCell="C1" sqref="C1"/>
      <selection pane="bottomLeft" activeCell="A11" sqref="A11"/>
      <selection pane="bottomRight"/>
    </sheetView>
  </sheetViews>
  <sheetFormatPr baseColWidth="10" defaultColWidth="11.42578125" defaultRowHeight="12.75" x14ac:dyDescent="0.2"/>
  <cols>
    <col min="1" max="1" width="26.140625" style="175" customWidth="1"/>
    <col min="2" max="2" width="41.42578125" style="175" customWidth="1"/>
    <col min="3" max="3" width="37.28515625" style="176" customWidth="1"/>
    <col min="4" max="4" width="33.7109375" style="177" customWidth="1"/>
    <col min="5" max="5" width="24.42578125" style="175" customWidth="1"/>
    <col min="6" max="6" width="30.85546875" style="176" customWidth="1"/>
    <col min="7" max="7" width="13.5703125" style="176" hidden="1" customWidth="1"/>
    <col min="8" max="8" width="19.42578125" style="175" hidden="1" customWidth="1"/>
    <col min="9" max="9" width="13.5703125" style="175" hidden="1" customWidth="1"/>
    <col min="10" max="10" width="16.7109375" style="175" hidden="1" customWidth="1"/>
    <col min="11" max="11" width="14.7109375" style="175" customWidth="1"/>
    <col min="12" max="12" width="46.7109375" style="175" customWidth="1"/>
    <col min="13" max="13" width="22.140625" style="175" customWidth="1"/>
    <col min="14" max="14" width="25" style="175" hidden="1" customWidth="1"/>
    <col min="15" max="15" width="31.85546875" style="175" hidden="1" customWidth="1"/>
    <col min="16" max="16" width="17" style="175" hidden="1" customWidth="1"/>
    <col min="17" max="17" width="21.7109375" style="175" hidden="1" customWidth="1"/>
    <col min="18" max="18" width="17" style="175" hidden="1" customWidth="1"/>
    <col min="19" max="19" width="16.42578125" style="175" hidden="1" customWidth="1"/>
    <col min="20" max="20" width="12.28515625" style="175" hidden="1" customWidth="1"/>
    <col min="21" max="21" width="21.7109375" style="175" hidden="1" customWidth="1"/>
    <col min="22" max="22" width="16.7109375" style="175" hidden="1" customWidth="1"/>
    <col min="23" max="24" width="13.7109375" style="175" hidden="1" customWidth="1"/>
    <col min="25" max="25" width="15.140625" style="175" hidden="1" customWidth="1"/>
    <col min="26" max="26" width="14.28515625" style="175" customWidth="1"/>
    <col min="27" max="27" width="47.140625" style="175" customWidth="1"/>
    <col min="28" max="28" width="28.28515625" style="175" customWidth="1"/>
    <col min="29" max="29" width="22.7109375" style="306" customWidth="1"/>
    <col min="30" max="30" width="30.5703125" style="306" customWidth="1"/>
    <col min="31" max="31" width="22.7109375" style="175" hidden="1" customWidth="1"/>
    <col min="32" max="32" width="49.5703125" style="175" hidden="1" customWidth="1"/>
    <col min="33" max="33" width="26.28515625" style="175" hidden="1" customWidth="1"/>
    <col min="34" max="34" width="10" style="175" hidden="1" customWidth="1"/>
    <col min="35" max="35" width="114.28515625" style="175" customWidth="1"/>
    <col min="36" max="36" width="70.5703125" style="175" customWidth="1"/>
    <col min="37" max="37" width="11.42578125" style="175" customWidth="1"/>
    <col min="38" max="38" width="11" style="175" customWidth="1"/>
    <col min="39" max="54" width="11.42578125" style="175" customWidth="1"/>
    <col min="55" max="55" width="12.28515625" style="175" bestFit="1" customWidth="1"/>
    <col min="56" max="16384" width="11.42578125" style="175"/>
  </cols>
  <sheetData>
    <row r="1" spans="1:75" ht="8.25" customHeight="1" thickBot="1" x14ac:dyDescent="0.25">
      <c r="AC1" s="175"/>
      <c r="AD1" s="175"/>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row>
    <row r="2" spans="1:75" ht="93.75" customHeight="1" thickBot="1" x14ac:dyDescent="0.25">
      <c r="A2" s="588"/>
      <c r="B2" s="589"/>
      <c r="C2" s="365" t="s">
        <v>312</v>
      </c>
      <c r="D2" s="366"/>
      <c r="E2" s="366"/>
      <c r="F2" s="366"/>
      <c r="G2" s="366"/>
      <c r="H2" s="366"/>
      <c r="I2" s="366"/>
      <c r="J2" s="366"/>
      <c r="K2" s="366"/>
      <c r="L2" s="366"/>
      <c r="M2" s="366"/>
      <c r="N2" s="366"/>
      <c r="O2" s="366"/>
      <c r="P2" s="366"/>
      <c r="Q2" s="366"/>
      <c r="R2" s="366"/>
      <c r="S2" s="366"/>
      <c r="T2" s="366"/>
      <c r="U2" s="366"/>
      <c r="V2" s="366"/>
      <c r="W2" s="366"/>
      <c r="X2" s="366"/>
      <c r="Y2" s="366"/>
      <c r="Z2" s="366"/>
      <c r="AA2" s="366"/>
      <c r="AB2" s="367"/>
      <c r="AC2" s="178" t="s">
        <v>1007</v>
      </c>
      <c r="AD2" s="179" t="s">
        <v>305</v>
      </c>
      <c r="AE2" s="363">
        <v>43578</v>
      </c>
      <c r="AF2" s="364"/>
      <c r="AG2" s="179" t="s">
        <v>305</v>
      </c>
      <c r="AH2" s="363">
        <v>43708</v>
      </c>
      <c r="AI2" s="364"/>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row>
    <row r="3" spans="1:75" s="183" customFormat="1" ht="15" customHeight="1" thickBot="1" x14ac:dyDescent="0.25">
      <c r="A3" s="571"/>
      <c r="B3" s="571"/>
      <c r="C3" s="571"/>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181"/>
      <c r="AF3" s="181"/>
      <c r="AG3" s="181"/>
      <c r="AH3" s="182"/>
      <c r="AI3" s="182"/>
    </row>
    <row r="4" spans="1:75" s="184" customFormat="1" ht="30.75" customHeight="1" x14ac:dyDescent="0.2">
      <c r="A4" s="572" t="s">
        <v>289</v>
      </c>
      <c r="B4" s="573"/>
      <c r="C4" s="573"/>
      <c r="D4" s="573"/>
      <c r="E4" s="573"/>
      <c r="F4" s="574"/>
      <c r="G4" s="564" t="s">
        <v>301</v>
      </c>
      <c r="H4" s="565"/>
      <c r="I4" s="565"/>
      <c r="J4" s="565"/>
      <c r="K4" s="565"/>
      <c r="L4" s="565"/>
      <c r="M4" s="565"/>
      <c r="N4" s="565"/>
      <c r="O4" s="565"/>
      <c r="P4" s="565"/>
      <c r="Q4" s="565"/>
      <c r="R4" s="565"/>
      <c r="S4" s="565"/>
      <c r="T4" s="565"/>
      <c r="U4" s="565"/>
      <c r="V4" s="565"/>
      <c r="W4" s="565"/>
      <c r="X4" s="565"/>
      <c r="Y4" s="565"/>
      <c r="Z4" s="566"/>
      <c r="AA4" s="577" t="s">
        <v>303</v>
      </c>
      <c r="AB4" s="578"/>
      <c r="AC4" s="578"/>
      <c r="AD4" s="579"/>
      <c r="AE4" s="582" t="s">
        <v>297</v>
      </c>
      <c r="AF4" s="583"/>
      <c r="AG4" s="583"/>
      <c r="AH4" s="584"/>
      <c r="AI4" s="562" t="s">
        <v>1008</v>
      </c>
      <c r="AJ4" s="570" t="s">
        <v>1010</v>
      </c>
    </row>
    <row r="5" spans="1:75" s="184" customFormat="1" ht="38.25" customHeight="1" x14ac:dyDescent="0.2">
      <c r="A5" s="575"/>
      <c r="B5" s="576"/>
      <c r="C5" s="576"/>
      <c r="D5" s="576"/>
      <c r="E5" s="576"/>
      <c r="F5" s="576"/>
      <c r="G5" s="567" t="s">
        <v>338</v>
      </c>
      <c r="H5" s="567"/>
      <c r="I5" s="567"/>
      <c r="J5" s="567"/>
      <c r="K5" s="567"/>
      <c r="L5" s="567" t="s">
        <v>94</v>
      </c>
      <c r="M5" s="567"/>
      <c r="N5" s="185"/>
      <c r="O5" s="185"/>
      <c r="P5" s="185"/>
      <c r="Q5" s="185"/>
      <c r="R5" s="185"/>
      <c r="S5" s="185"/>
      <c r="T5" s="185"/>
      <c r="U5" s="185"/>
      <c r="V5" s="567" t="s">
        <v>339</v>
      </c>
      <c r="W5" s="567"/>
      <c r="X5" s="567"/>
      <c r="Y5" s="567"/>
      <c r="Z5" s="567"/>
      <c r="AA5" s="580"/>
      <c r="AB5" s="580"/>
      <c r="AC5" s="580"/>
      <c r="AD5" s="581"/>
      <c r="AE5" s="585"/>
      <c r="AF5" s="586"/>
      <c r="AG5" s="586"/>
      <c r="AH5" s="587"/>
      <c r="AI5" s="563"/>
      <c r="AJ5" s="570"/>
    </row>
    <row r="6" spans="1:75" s="184" customFormat="1" ht="34.5" customHeight="1" x14ac:dyDescent="0.2">
      <c r="A6" s="544" t="s">
        <v>288</v>
      </c>
      <c r="B6" s="536" t="s">
        <v>290</v>
      </c>
      <c r="C6" s="550" t="s">
        <v>89</v>
      </c>
      <c r="D6" s="552" t="s">
        <v>86</v>
      </c>
      <c r="E6" s="553" t="s">
        <v>88</v>
      </c>
      <c r="F6" s="554" t="s">
        <v>300</v>
      </c>
      <c r="G6" s="568" t="s">
        <v>0</v>
      </c>
      <c r="H6" s="541"/>
      <c r="I6" s="540" t="s">
        <v>1</v>
      </c>
      <c r="J6" s="541"/>
      <c r="K6" s="532" t="s">
        <v>293</v>
      </c>
      <c r="L6" s="532" t="s">
        <v>94</v>
      </c>
      <c r="M6" s="534" t="s">
        <v>291</v>
      </c>
      <c r="N6" s="546" t="s">
        <v>97</v>
      </c>
      <c r="O6" s="547"/>
      <c r="P6" s="547"/>
      <c r="Q6" s="547"/>
      <c r="R6" s="547"/>
      <c r="S6" s="547"/>
      <c r="T6" s="547"/>
      <c r="U6" s="548"/>
      <c r="V6" s="540" t="s">
        <v>0</v>
      </c>
      <c r="W6" s="541"/>
      <c r="X6" s="540" t="s">
        <v>1</v>
      </c>
      <c r="Y6" s="541"/>
      <c r="Z6" s="528" t="s">
        <v>294</v>
      </c>
      <c r="AA6" s="538" t="s">
        <v>299</v>
      </c>
      <c r="AB6" s="522" t="s">
        <v>296</v>
      </c>
      <c r="AC6" s="526" t="s">
        <v>295</v>
      </c>
      <c r="AD6" s="527"/>
      <c r="AE6" s="556" t="s">
        <v>302</v>
      </c>
      <c r="AF6" s="558" t="s">
        <v>299</v>
      </c>
      <c r="AG6" s="558" t="s">
        <v>100</v>
      </c>
      <c r="AH6" s="560" t="s">
        <v>298</v>
      </c>
      <c r="AI6" s="563"/>
      <c r="AJ6" s="570"/>
    </row>
    <row r="7" spans="1:75" s="186" customFormat="1" ht="6" customHeight="1" x14ac:dyDescent="0.2">
      <c r="A7" s="545"/>
      <c r="B7" s="537"/>
      <c r="C7" s="551"/>
      <c r="D7" s="552"/>
      <c r="E7" s="553"/>
      <c r="F7" s="555"/>
      <c r="G7" s="569"/>
      <c r="H7" s="543"/>
      <c r="I7" s="542"/>
      <c r="J7" s="543"/>
      <c r="K7" s="533"/>
      <c r="L7" s="533"/>
      <c r="M7" s="535"/>
      <c r="N7" s="530" t="s">
        <v>105</v>
      </c>
      <c r="O7" s="530" t="s">
        <v>292</v>
      </c>
      <c r="P7" s="530" t="s">
        <v>251</v>
      </c>
      <c r="Q7" s="530" t="s">
        <v>252</v>
      </c>
      <c r="R7" s="530" t="s">
        <v>253</v>
      </c>
      <c r="S7" s="532" t="s">
        <v>106</v>
      </c>
      <c r="T7" s="532" t="s">
        <v>107</v>
      </c>
      <c r="U7" s="532" t="s">
        <v>108</v>
      </c>
      <c r="V7" s="542"/>
      <c r="W7" s="543"/>
      <c r="X7" s="542"/>
      <c r="Y7" s="543"/>
      <c r="Z7" s="529"/>
      <c r="AA7" s="539"/>
      <c r="AB7" s="523"/>
      <c r="AC7" s="522" t="s">
        <v>101</v>
      </c>
      <c r="AD7" s="524" t="s">
        <v>304</v>
      </c>
      <c r="AE7" s="557"/>
      <c r="AF7" s="559"/>
      <c r="AG7" s="559"/>
      <c r="AH7" s="561"/>
      <c r="AI7" s="563"/>
      <c r="AJ7" s="570"/>
    </row>
    <row r="8" spans="1:75" s="186" customFormat="1" ht="15" customHeight="1" x14ac:dyDescent="0.2">
      <c r="A8" s="545"/>
      <c r="B8" s="537"/>
      <c r="C8" s="551"/>
      <c r="D8" s="552"/>
      <c r="E8" s="553"/>
      <c r="F8" s="555"/>
      <c r="G8" s="569"/>
      <c r="H8" s="543"/>
      <c r="I8" s="542"/>
      <c r="J8" s="543"/>
      <c r="K8" s="533"/>
      <c r="L8" s="533"/>
      <c r="M8" s="535"/>
      <c r="N8" s="531"/>
      <c r="O8" s="531"/>
      <c r="P8" s="531"/>
      <c r="Q8" s="531"/>
      <c r="R8" s="531"/>
      <c r="S8" s="533"/>
      <c r="T8" s="533"/>
      <c r="U8" s="533"/>
      <c r="V8" s="542"/>
      <c r="W8" s="543"/>
      <c r="X8" s="542"/>
      <c r="Y8" s="543"/>
      <c r="Z8" s="529"/>
      <c r="AA8" s="539"/>
      <c r="AB8" s="523"/>
      <c r="AC8" s="523"/>
      <c r="AD8" s="525"/>
      <c r="AE8" s="557"/>
      <c r="AF8" s="559"/>
      <c r="AG8" s="559"/>
      <c r="AH8" s="561"/>
      <c r="AI8" s="563"/>
      <c r="AJ8" s="570"/>
    </row>
    <row r="9" spans="1:75" s="184" customFormat="1" ht="24.75" customHeight="1" x14ac:dyDescent="0.2">
      <c r="A9" s="545"/>
      <c r="B9" s="537"/>
      <c r="C9" s="551"/>
      <c r="D9" s="552"/>
      <c r="E9" s="553"/>
      <c r="F9" s="555"/>
      <c r="G9" s="569"/>
      <c r="H9" s="543"/>
      <c r="I9" s="542"/>
      <c r="J9" s="543"/>
      <c r="K9" s="533"/>
      <c r="L9" s="533"/>
      <c r="M9" s="535"/>
      <c r="N9" s="531"/>
      <c r="O9" s="531"/>
      <c r="P9" s="531"/>
      <c r="Q9" s="531"/>
      <c r="R9" s="531"/>
      <c r="S9" s="533"/>
      <c r="T9" s="533"/>
      <c r="U9" s="533"/>
      <c r="V9" s="542"/>
      <c r="W9" s="543"/>
      <c r="X9" s="542"/>
      <c r="Y9" s="543"/>
      <c r="Z9" s="529"/>
      <c r="AA9" s="539"/>
      <c r="AB9" s="523"/>
      <c r="AC9" s="523"/>
      <c r="AD9" s="525"/>
      <c r="AE9" s="557"/>
      <c r="AF9" s="559"/>
      <c r="AG9" s="559"/>
      <c r="AH9" s="561"/>
      <c r="AI9" s="563"/>
      <c r="AJ9" s="570"/>
    </row>
    <row r="10" spans="1:75" s="184" customFormat="1" ht="29.25" customHeight="1" thickBot="1" x14ac:dyDescent="0.25">
      <c r="A10" s="545"/>
      <c r="B10" s="537"/>
      <c r="C10" s="551"/>
      <c r="D10" s="550"/>
      <c r="E10" s="536"/>
      <c r="F10" s="555"/>
      <c r="G10" s="569"/>
      <c r="H10" s="543"/>
      <c r="I10" s="542"/>
      <c r="J10" s="543"/>
      <c r="K10" s="533"/>
      <c r="L10" s="533"/>
      <c r="M10" s="535"/>
      <c r="N10" s="531"/>
      <c r="O10" s="531"/>
      <c r="P10" s="531"/>
      <c r="Q10" s="531"/>
      <c r="R10" s="531"/>
      <c r="S10" s="533"/>
      <c r="T10" s="533"/>
      <c r="U10" s="533"/>
      <c r="V10" s="542"/>
      <c r="W10" s="543"/>
      <c r="X10" s="542"/>
      <c r="Y10" s="543"/>
      <c r="Z10" s="529"/>
      <c r="AA10" s="539"/>
      <c r="AB10" s="523"/>
      <c r="AC10" s="523"/>
      <c r="AD10" s="525"/>
      <c r="AE10" s="557"/>
      <c r="AF10" s="559"/>
      <c r="AG10" s="559"/>
      <c r="AH10" s="561"/>
      <c r="AI10" s="563"/>
      <c r="AJ10" s="570"/>
      <c r="BC10" s="187"/>
      <c r="BD10" s="187"/>
    </row>
    <row r="11" spans="1:75" ht="69.75" customHeight="1" x14ac:dyDescent="0.2">
      <c r="A11" s="425" t="s">
        <v>313</v>
      </c>
      <c r="B11" s="405" t="s">
        <v>314</v>
      </c>
      <c r="C11" s="188" t="s">
        <v>315</v>
      </c>
      <c r="D11" s="420" t="s">
        <v>320</v>
      </c>
      <c r="E11" s="412" t="s">
        <v>321</v>
      </c>
      <c r="F11" s="188" t="s">
        <v>322</v>
      </c>
      <c r="G11" s="368">
        <v>3</v>
      </c>
      <c r="H11" s="388" t="str">
        <f>LOOKUP(G11,Hoja2!$C$12:$D$16)</f>
        <v xml:space="preserve">Posible </v>
      </c>
      <c r="I11" s="368">
        <v>5</v>
      </c>
      <c r="J11" s="388" t="str">
        <f>LOOKUP(I11,Hoja2!$F$12:$G$16)</f>
        <v>Catastrófico</v>
      </c>
      <c r="K11" s="391" t="s">
        <v>19</v>
      </c>
      <c r="L11" s="371" t="s">
        <v>325</v>
      </c>
      <c r="M11" s="374" t="s">
        <v>134</v>
      </c>
      <c r="N11" s="189"/>
      <c r="O11" s="189"/>
      <c r="P11" s="189"/>
      <c r="Q11" s="189"/>
      <c r="R11" s="189"/>
      <c r="S11" s="190"/>
      <c r="T11" s="190"/>
      <c r="U11" s="190"/>
      <c r="V11" s="368">
        <v>1</v>
      </c>
      <c r="W11" s="396" t="str">
        <f>LOOKUP(V11,Hoja2!$C$12:$D$16)</f>
        <v>Rara vez</v>
      </c>
      <c r="X11" s="368">
        <v>5</v>
      </c>
      <c r="Y11" s="396" t="str">
        <f>LOOKUP(X11,Hoja2!$F$12:$G$16)</f>
        <v>Catastrófico</v>
      </c>
      <c r="Z11" s="391" t="s">
        <v>19</v>
      </c>
      <c r="AA11" s="405" t="s">
        <v>333</v>
      </c>
      <c r="AB11" s="405" t="s">
        <v>334</v>
      </c>
      <c r="AC11" s="402">
        <v>43497</v>
      </c>
      <c r="AD11" s="402">
        <v>43812</v>
      </c>
      <c r="AE11" s="380" t="s">
        <v>335</v>
      </c>
      <c r="AF11" s="405" t="s">
        <v>336</v>
      </c>
      <c r="AG11" s="405" t="s">
        <v>337</v>
      </c>
      <c r="AH11" s="406" t="s">
        <v>340</v>
      </c>
      <c r="AI11" s="399" t="s">
        <v>1047</v>
      </c>
      <c r="AJ11" s="600" t="s">
        <v>1046</v>
      </c>
    </row>
    <row r="12" spans="1:75" ht="71.25" customHeight="1" x14ac:dyDescent="0.2">
      <c r="A12" s="426"/>
      <c r="B12" s="386"/>
      <c r="C12" s="191" t="s">
        <v>316</v>
      </c>
      <c r="D12" s="421"/>
      <c r="E12" s="413"/>
      <c r="F12" s="191" t="s">
        <v>323</v>
      </c>
      <c r="G12" s="369"/>
      <c r="H12" s="389"/>
      <c r="I12" s="369"/>
      <c r="J12" s="389"/>
      <c r="K12" s="392"/>
      <c r="L12" s="372"/>
      <c r="M12" s="375"/>
      <c r="N12" s="192"/>
      <c r="O12" s="192"/>
      <c r="P12" s="192"/>
      <c r="Q12" s="192"/>
      <c r="R12" s="192"/>
      <c r="S12" s="193"/>
      <c r="T12" s="193"/>
      <c r="U12" s="193"/>
      <c r="V12" s="369"/>
      <c r="W12" s="397"/>
      <c r="X12" s="369"/>
      <c r="Y12" s="397"/>
      <c r="Z12" s="392"/>
      <c r="AA12" s="386"/>
      <c r="AB12" s="386"/>
      <c r="AC12" s="403"/>
      <c r="AD12" s="403"/>
      <c r="AE12" s="381"/>
      <c r="AF12" s="386"/>
      <c r="AG12" s="386"/>
      <c r="AH12" s="407"/>
      <c r="AI12" s="400"/>
      <c r="AJ12" s="600"/>
    </row>
    <row r="13" spans="1:75" ht="92.25" customHeight="1" x14ac:dyDescent="0.2">
      <c r="A13" s="426"/>
      <c r="B13" s="386"/>
      <c r="C13" s="191" t="s">
        <v>317</v>
      </c>
      <c r="D13" s="421"/>
      <c r="E13" s="413"/>
      <c r="F13" s="191" t="s">
        <v>324</v>
      </c>
      <c r="G13" s="369"/>
      <c r="H13" s="389"/>
      <c r="I13" s="369"/>
      <c r="J13" s="389"/>
      <c r="K13" s="392"/>
      <c r="L13" s="372" t="s">
        <v>326</v>
      </c>
      <c r="M13" s="375" t="s">
        <v>134</v>
      </c>
      <c r="N13" s="192"/>
      <c r="O13" s="192"/>
      <c r="P13" s="192"/>
      <c r="Q13" s="192"/>
      <c r="R13" s="192"/>
      <c r="S13" s="193"/>
      <c r="T13" s="193"/>
      <c r="U13" s="193"/>
      <c r="V13" s="369"/>
      <c r="W13" s="397"/>
      <c r="X13" s="369"/>
      <c r="Y13" s="397"/>
      <c r="Z13" s="392"/>
      <c r="AA13" s="386"/>
      <c r="AB13" s="386"/>
      <c r="AC13" s="403"/>
      <c r="AD13" s="403"/>
      <c r="AE13" s="381"/>
      <c r="AF13" s="386"/>
      <c r="AG13" s="386"/>
      <c r="AH13" s="407"/>
      <c r="AI13" s="400"/>
      <c r="AJ13" s="600"/>
    </row>
    <row r="14" spans="1:75" ht="79.5" customHeight="1" x14ac:dyDescent="0.2">
      <c r="A14" s="426"/>
      <c r="B14" s="386"/>
      <c r="C14" s="191" t="s">
        <v>318</v>
      </c>
      <c r="D14" s="422"/>
      <c r="E14" s="424"/>
      <c r="F14" s="194"/>
      <c r="G14" s="369"/>
      <c r="H14" s="389"/>
      <c r="I14" s="369"/>
      <c r="J14" s="389"/>
      <c r="K14" s="392"/>
      <c r="L14" s="372"/>
      <c r="M14" s="375"/>
      <c r="N14" s="195"/>
      <c r="O14" s="195"/>
      <c r="P14" s="195"/>
      <c r="Q14" s="195"/>
      <c r="R14" s="195"/>
      <c r="S14" s="196"/>
      <c r="T14" s="196"/>
      <c r="U14" s="196"/>
      <c r="V14" s="369"/>
      <c r="W14" s="397"/>
      <c r="X14" s="369"/>
      <c r="Y14" s="397"/>
      <c r="Z14" s="392"/>
      <c r="AA14" s="386"/>
      <c r="AB14" s="386"/>
      <c r="AC14" s="403"/>
      <c r="AD14" s="403"/>
      <c r="AE14" s="381"/>
      <c r="AF14" s="386"/>
      <c r="AG14" s="386"/>
      <c r="AH14" s="407"/>
      <c r="AI14" s="400"/>
      <c r="AJ14" s="600"/>
    </row>
    <row r="15" spans="1:75" ht="160.5" customHeight="1" thickBot="1" x14ac:dyDescent="0.25">
      <c r="A15" s="427"/>
      <c r="B15" s="387"/>
      <c r="C15" s="197" t="s">
        <v>319</v>
      </c>
      <c r="D15" s="423"/>
      <c r="E15" s="414"/>
      <c r="F15" s="198"/>
      <c r="G15" s="370"/>
      <c r="H15" s="390"/>
      <c r="I15" s="370"/>
      <c r="J15" s="390"/>
      <c r="K15" s="393"/>
      <c r="L15" s="199" t="s">
        <v>327</v>
      </c>
      <c r="M15" s="200" t="s">
        <v>134</v>
      </c>
      <c r="N15" s="200"/>
      <c r="O15" s="200"/>
      <c r="P15" s="200"/>
      <c r="Q15" s="200"/>
      <c r="R15" s="200"/>
      <c r="S15" s="201"/>
      <c r="T15" s="201"/>
      <c r="U15" s="201"/>
      <c r="V15" s="370"/>
      <c r="W15" s="398"/>
      <c r="X15" s="370"/>
      <c r="Y15" s="398"/>
      <c r="Z15" s="393"/>
      <c r="AA15" s="387"/>
      <c r="AB15" s="387"/>
      <c r="AC15" s="404"/>
      <c r="AD15" s="404"/>
      <c r="AE15" s="382"/>
      <c r="AF15" s="387"/>
      <c r="AG15" s="387"/>
      <c r="AH15" s="408"/>
      <c r="AI15" s="401"/>
      <c r="AJ15" s="600"/>
    </row>
    <row r="16" spans="1:75" ht="83.25" customHeight="1" x14ac:dyDescent="0.2">
      <c r="A16" s="425" t="s">
        <v>49</v>
      </c>
      <c r="B16" s="405" t="s">
        <v>609</v>
      </c>
      <c r="C16" s="202" t="s">
        <v>610</v>
      </c>
      <c r="D16" s="431" t="s">
        <v>611</v>
      </c>
      <c r="E16" s="412" t="s">
        <v>612</v>
      </c>
      <c r="F16" s="203" t="s">
        <v>434</v>
      </c>
      <c r="G16" s="368">
        <v>3</v>
      </c>
      <c r="H16" s="388" t="str">
        <f>LOOKUP(G16,Hoja2!$C$12:$D$16)</f>
        <v xml:space="preserve">Posible </v>
      </c>
      <c r="I16" s="368">
        <v>5</v>
      </c>
      <c r="J16" s="388" t="str">
        <f>LOOKUP(I16,Hoja2!$F$12:$G$16)</f>
        <v>Catastrófico</v>
      </c>
      <c r="K16" s="391" t="s">
        <v>19</v>
      </c>
      <c r="L16" s="380" t="s">
        <v>614</v>
      </c>
      <c r="M16" s="405" t="s">
        <v>134</v>
      </c>
      <c r="N16" s="189"/>
      <c r="O16" s="189"/>
      <c r="P16" s="189"/>
      <c r="Q16" s="189"/>
      <c r="R16" s="189"/>
      <c r="S16" s="190"/>
      <c r="T16" s="190"/>
      <c r="U16" s="190"/>
      <c r="V16" s="368">
        <v>2</v>
      </c>
      <c r="W16" s="396" t="str">
        <f>LOOKUP(V16,Hoja2!$C$12:$D$16)</f>
        <v xml:space="preserve">Improbable </v>
      </c>
      <c r="X16" s="368">
        <v>5</v>
      </c>
      <c r="Y16" s="396" t="str">
        <f>LOOKUP(X16,Hoja2!$F$12:$G$16)</f>
        <v>Catastrófico</v>
      </c>
      <c r="Z16" s="391" t="s">
        <v>19</v>
      </c>
      <c r="AA16" s="405" t="s">
        <v>616</v>
      </c>
      <c r="AB16" s="405" t="s">
        <v>617</v>
      </c>
      <c r="AC16" s="402">
        <v>43617</v>
      </c>
      <c r="AD16" s="402">
        <v>43812</v>
      </c>
      <c r="AE16" s="380" t="s">
        <v>335</v>
      </c>
      <c r="AF16" s="405" t="s">
        <v>336</v>
      </c>
      <c r="AG16" s="405" t="s">
        <v>618</v>
      </c>
      <c r="AH16" s="591" t="s">
        <v>340</v>
      </c>
      <c r="AI16" s="399" t="s">
        <v>1048</v>
      </c>
      <c r="AJ16" s="600" t="s">
        <v>1009</v>
      </c>
    </row>
    <row r="17" spans="1:36" ht="59.25" customHeight="1" x14ac:dyDescent="0.2">
      <c r="A17" s="426"/>
      <c r="B17" s="386"/>
      <c r="C17" s="204"/>
      <c r="D17" s="432"/>
      <c r="E17" s="413"/>
      <c r="F17" s="205" t="s">
        <v>613</v>
      </c>
      <c r="G17" s="369"/>
      <c r="H17" s="389"/>
      <c r="I17" s="369"/>
      <c r="J17" s="389"/>
      <c r="K17" s="392"/>
      <c r="L17" s="394"/>
      <c r="M17" s="418"/>
      <c r="N17" s="192"/>
      <c r="O17" s="192"/>
      <c r="P17" s="192"/>
      <c r="Q17" s="192"/>
      <c r="R17" s="192"/>
      <c r="S17" s="193"/>
      <c r="T17" s="193"/>
      <c r="U17" s="193"/>
      <c r="V17" s="369"/>
      <c r="W17" s="397"/>
      <c r="X17" s="369"/>
      <c r="Y17" s="397"/>
      <c r="Z17" s="392"/>
      <c r="AA17" s="386"/>
      <c r="AB17" s="386"/>
      <c r="AC17" s="403"/>
      <c r="AD17" s="403"/>
      <c r="AE17" s="381"/>
      <c r="AF17" s="386"/>
      <c r="AG17" s="386"/>
      <c r="AH17" s="592"/>
      <c r="AI17" s="400"/>
      <c r="AJ17" s="600"/>
    </row>
    <row r="18" spans="1:36" ht="62.25" customHeight="1" x14ac:dyDescent="0.2">
      <c r="A18" s="426"/>
      <c r="B18" s="386"/>
      <c r="C18" s="204"/>
      <c r="D18" s="432"/>
      <c r="E18" s="413"/>
      <c r="F18" s="381"/>
      <c r="G18" s="369"/>
      <c r="H18" s="389"/>
      <c r="I18" s="369"/>
      <c r="J18" s="389"/>
      <c r="K18" s="392"/>
      <c r="L18" s="395" t="s">
        <v>615</v>
      </c>
      <c r="M18" s="415" t="s">
        <v>134</v>
      </c>
      <c r="N18" s="192"/>
      <c r="O18" s="192"/>
      <c r="P18" s="192"/>
      <c r="Q18" s="192"/>
      <c r="R18" s="192"/>
      <c r="S18" s="193"/>
      <c r="T18" s="193"/>
      <c r="U18" s="193"/>
      <c r="V18" s="369"/>
      <c r="W18" s="397"/>
      <c r="X18" s="369"/>
      <c r="Y18" s="397"/>
      <c r="Z18" s="392"/>
      <c r="AA18" s="386"/>
      <c r="AB18" s="386"/>
      <c r="AC18" s="403"/>
      <c r="AD18" s="403"/>
      <c r="AE18" s="381"/>
      <c r="AF18" s="386"/>
      <c r="AG18" s="386"/>
      <c r="AH18" s="592"/>
      <c r="AI18" s="400"/>
      <c r="AJ18" s="600"/>
    </row>
    <row r="19" spans="1:36" ht="64.5" customHeight="1" x14ac:dyDescent="0.2">
      <c r="A19" s="426"/>
      <c r="B19" s="386"/>
      <c r="C19" s="204"/>
      <c r="D19" s="432"/>
      <c r="E19" s="424"/>
      <c r="F19" s="381"/>
      <c r="G19" s="369"/>
      <c r="H19" s="389"/>
      <c r="I19" s="369"/>
      <c r="J19" s="389"/>
      <c r="K19" s="392"/>
      <c r="L19" s="381"/>
      <c r="M19" s="386"/>
      <c r="N19" s="195"/>
      <c r="O19" s="195"/>
      <c r="P19" s="195"/>
      <c r="Q19" s="195"/>
      <c r="R19" s="195"/>
      <c r="S19" s="196"/>
      <c r="T19" s="196"/>
      <c r="U19" s="196"/>
      <c r="V19" s="369"/>
      <c r="W19" s="397"/>
      <c r="X19" s="369"/>
      <c r="Y19" s="397"/>
      <c r="Z19" s="392"/>
      <c r="AA19" s="386"/>
      <c r="AB19" s="386"/>
      <c r="AC19" s="403"/>
      <c r="AD19" s="403"/>
      <c r="AE19" s="381"/>
      <c r="AF19" s="386"/>
      <c r="AG19" s="386"/>
      <c r="AH19" s="592"/>
      <c r="AI19" s="400"/>
      <c r="AJ19" s="600"/>
    </row>
    <row r="20" spans="1:36" ht="63.75" customHeight="1" thickBot="1" x14ac:dyDescent="0.25">
      <c r="A20" s="427"/>
      <c r="B20" s="387"/>
      <c r="C20" s="206"/>
      <c r="D20" s="433"/>
      <c r="E20" s="414"/>
      <c r="F20" s="198"/>
      <c r="G20" s="370"/>
      <c r="H20" s="390"/>
      <c r="I20" s="370"/>
      <c r="J20" s="390"/>
      <c r="K20" s="393"/>
      <c r="L20" s="382"/>
      <c r="M20" s="387"/>
      <c r="N20" s="200"/>
      <c r="O20" s="200"/>
      <c r="P20" s="200"/>
      <c r="Q20" s="200"/>
      <c r="R20" s="200"/>
      <c r="S20" s="201"/>
      <c r="T20" s="201"/>
      <c r="U20" s="201"/>
      <c r="V20" s="370"/>
      <c r="W20" s="398"/>
      <c r="X20" s="370"/>
      <c r="Y20" s="398"/>
      <c r="Z20" s="393"/>
      <c r="AA20" s="387"/>
      <c r="AB20" s="387"/>
      <c r="AC20" s="404"/>
      <c r="AD20" s="404"/>
      <c r="AE20" s="382"/>
      <c r="AF20" s="387"/>
      <c r="AG20" s="387"/>
      <c r="AH20" s="593"/>
      <c r="AI20" s="401"/>
      <c r="AJ20" s="600"/>
    </row>
    <row r="21" spans="1:36" ht="91.5" customHeight="1" x14ac:dyDescent="0.2">
      <c r="A21" s="425" t="s">
        <v>50</v>
      </c>
      <c r="B21" s="405" t="s">
        <v>619</v>
      </c>
      <c r="C21" s="188" t="s">
        <v>620</v>
      </c>
      <c r="D21" s="499" t="s">
        <v>611</v>
      </c>
      <c r="E21" s="405" t="s">
        <v>612</v>
      </c>
      <c r="F21" s="203" t="s">
        <v>621</v>
      </c>
      <c r="G21" s="368">
        <v>3</v>
      </c>
      <c r="H21" s="388" t="str">
        <f>LOOKUP(G21,Hoja2!$C$12:$D$16)</f>
        <v xml:space="preserve">Posible </v>
      </c>
      <c r="I21" s="368">
        <v>5</v>
      </c>
      <c r="J21" s="388" t="str">
        <f>LOOKUP(I21,Hoja2!$F$12:$G$16)</f>
        <v>Catastrófico</v>
      </c>
      <c r="K21" s="391" t="s">
        <v>19</v>
      </c>
      <c r="L21" s="380" t="s">
        <v>614</v>
      </c>
      <c r="M21" s="405" t="s">
        <v>134</v>
      </c>
      <c r="N21" s="207"/>
      <c r="O21" s="189"/>
      <c r="P21" s="189"/>
      <c r="Q21" s="189"/>
      <c r="R21" s="189"/>
      <c r="S21" s="190"/>
      <c r="T21" s="190"/>
      <c r="U21" s="208"/>
      <c r="V21" s="368">
        <v>2</v>
      </c>
      <c r="W21" s="396" t="str">
        <f>LOOKUP(V21,Hoja2!$C$12:$D$16)</f>
        <v xml:space="preserve">Improbable </v>
      </c>
      <c r="X21" s="368">
        <v>5</v>
      </c>
      <c r="Y21" s="396" t="str">
        <f>LOOKUP(X21,Hoja2!$F$12:$G$16)</f>
        <v>Catastrófico</v>
      </c>
      <c r="Z21" s="391" t="s">
        <v>19</v>
      </c>
      <c r="AA21" s="405" t="s">
        <v>616</v>
      </c>
      <c r="AB21" s="405" t="s">
        <v>617</v>
      </c>
      <c r="AC21" s="402">
        <v>43617</v>
      </c>
      <c r="AD21" s="402">
        <v>43812</v>
      </c>
      <c r="AE21" s="380" t="s">
        <v>335</v>
      </c>
      <c r="AF21" s="405" t="s">
        <v>336</v>
      </c>
      <c r="AG21" s="405" t="s">
        <v>618</v>
      </c>
      <c r="AH21" s="406" t="s">
        <v>340</v>
      </c>
      <c r="AI21" s="399" t="s">
        <v>1011</v>
      </c>
      <c r="AJ21" s="600" t="s">
        <v>1009</v>
      </c>
    </row>
    <row r="22" spans="1:36" ht="80.25" customHeight="1" x14ac:dyDescent="0.2">
      <c r="A22" s="426"/>
      <c r="B22" s="386"/>
      <c r="C22" s="204"/>
      <c r="D22" s="500"/>
      <c r="E22" s="386"/>
      <c r="F22" s="205" t="s">
        <v>622</v>
      </c>
      <c r="G22" s="369"/>
      <c r="H22" s="389"/>
      <c r="I22" s="369"/>
      <c r="J22" s="389"/>
      <c r="K22" s="392"/>
      <c r="L22" s="381"/>
      <c r="M22" s="386"/>
      <c r="N22" s="209"/>
      <c r="O22" s="192"/>
      <c r="P22" s="192"/>
      <c r="Q22" s="192"/>
      <c r="R22" s="192"/>
      <c r="S22" s="193"/>
      <c r="T22" s="193"/>
      <c r="U22" s="210"/>
      <c r="V22" s="369"/>
      <c r="W22" s="397"/>
      <c r="X22" s="369"/>
      <c r="Y22" s="397"/>
      <c r="Z22" s="392"/>
      <c r="AA22" s="386"/>
      <c r="AB22" s="386"/>
      <c r="AC22" s="403"/>
      <c r="AD22" s="403"/>
      <c r="AE22" s="381"/>
      <c r="AF22" s="386"/>
      <c r="AG22" s="386"/>
      <c r="AH22" s="407"/>
      <c r="AI22" s="400"/>
      <c r="AJ22" s="600"/>
    </row>
    <row r="23" spans="1:36" ht="58.5" customHeight="1" x14ac:dyDescent="0.2">
      <c r="A23" s="426"/>
      <c r="B23" s="386"/>
      <c r="C23" s="204"/>
      <c r="D23" s="500"/>
      <c r="E23" s="386"/>
      <c r="F23" s="194"/>
      <c r="G23" s="369"/>
      <c r="H23" s="389"/>
      <c r="I23" s="369"/>
      <c r="J23" s="389"/>
      <c r="K23" s="392"/>
      <c r="L23" s="394"/>
      <c r="M23" s="418"/>
      <c r="N23" s="209"/>
      <c r="O23" s="192"/>
      <c r="P23" s="192"/>
      <c r="Q23" s="192"/>
      <c r="R23" s="192"/>
      <c r="S23" s="193"/>
      <c r="T23" s="193"/>
      <c r="U23" s="210"/>
      <c r="V23" s="369"/>
      <c r="W23" s="397"/>
      <c r="X23" s="369"/>
      <c r="Y23" s="397"/>
      <c r="Z23" s="392"/>
      <c r="AA23" s="386"/>
      <c r="AB23" s="386"/>
      <c r="AC23" s="403"/>
      <c r="AD23" s="403"/>
      <c r="AE23" s="381"/>
      <c r="AF23" s="386"/>
      <c r="AG23" s="386"/>
      <c r="AH23" s="407"/>
      <c r="AI23" s="400"/>
      <c r="AJ23" s="600"/>
    </row>
    <row r="24" spans="1:36" ht="54.75" customHeight="1" thickBot="1" x14ac:dyDescent="0.25">
      <c r="A24" s="426"/>
      <c r="B24" s="386"/>
      <c r="C24" s="204"/>
      <c r="D24" s="500"/>
      <c r="E24" s="386"/>
      <c r="F24" s="194"/>
      <c r="G24" s="369"/>
      <c r="H24" s="389"/>
      <c r="I24" s="369"/>
      <c r="J24" s="389"/>
      <c r="K24" s="392"/>
      <c r="L24" s="395" t="s">
        <v>615</v>
      </c>
      <c r="M24" s="415" t="s">
        <v>134</v>
      </c>
      <c r="N24" s="211"/>
      <c r="O24" s="212"/>
      <c r="P24" s="212"/>
      <c r="Q24" s="212"/>
      <c r="R24" s="212"/>
      <c r="S24" s="213"/>
      <c r="T24" s="213"/>
      <c r="U24" s="214"/>
      <c r="V24" s="369"/>
      <c r="W24" s="397"/>
      <c r="X24" s="369"/>
      <c r="Y24" s="397"/>
      <c r="Z24" s="392"/>
      <c r="AA24" s="386"/>
      <c r="AB24" s="386"/>
      <c r="AC24" s="403"/>
      <c r="AD24" s="403"/>
      <c r="AE24" s="381"/>
      <c r="AF24" s="386"/>
      <c r="AG24" s="386"/>
      <c r="AH24" s="407"/>
      <c r="AI24" s="400"/>
      <c r="AJ24" s="600"/>
    </row>
    <row r="25" spans="1:36" ht="55.5" customHeight="1" thickBot="1" x14ac:dyDescent="0.25">
      <c r="A25" s="427"/>
      <c r="B25" s="387"/>
      <c r="C25" s="206"/>
      <c r="D25" s="501"/>
      <c r="E25" s="387"/>
      <c r="F25" s="198"/>
      <c r="G25" s="370"/>
      <c r="H25" s="390"/>
      <c r="I25" s="370"/>
      <c r="J25" s="390"/>
      <c r="K25" s="393"/>
      <c r="L25" s="382"/>
      <c r="M25" s="387"/>
      <c r="N25" s="215"/>
      <c r="O25" s="215"/>
      <c r="P25" s="215"/>
      <c r="Q25" s="215"/>
      <c r="R25" s="215"/>
      <c r="S25" s="215"/>
      <c r="T25" s="215"/>
      <c r="U25" s="215"/>
      <c r="V25" s="370"/>
      <c r="W25" s="398"/>
      <c r="X25" s="370"/>
      <c r="Y25" s="398"/>
      <c r="Z25" s="393"/>
      <c r="AA25" s="387"/>
      <c r="AB25" s="387"/>
      <c r="AC25" s="404"/>
      <c r="AD25" s="404"/>
      <c r="AE25" s="382"/>
      <c r="AF25" s="387"/>
      <c r="AG25" s="387"/>
      <c r="AH25" s="408"/>
      <c r="AI25" s="401"/>
      <c r="AJ25" s="600"/>
    </row>
    <row r="26" spans="1:36" ht="99.75" customHeight="1" x14ac:dyDescent="0.2">
      <c r="A26" s="425" t="s">
        <v>341</v>
      </c>
      <c r="B26" s="405" t="s">
        <v>970</v>
      </c>
      <c r="C26" s="188" t="s">
        <v>971</v>
      </c>
      <c r="D26" s="499" t="s">
        <v>975</v>
      </c>
      <c r="E26" s="405" t="s">
        <v>976</v>
      </c>
      <c r="F26" s="188" t="s">
        <v>977</v>
      </c>
      <c r="G26" s="368">
        <v>3</v>
      </c>
      <c r="H26" s="388" t="str">
        <f>LOOKUP(G26,Hoja2!$C$12:$D$16)</f>
        <v xml:space="preserve">Posible </v>
      </c>
      <c r="I26" s="368">
        <v>4</v>
      </c>
      <c r="J26" s="388" t="str">
        <f>LOOKUP(I26,Hoja2!$F$12:$G$16)</f>
        <v>Mayor</v>
      </c>
      <c r="K26" s="391" t="s">
        <v>19</v>
      </c>
      <c r="L26" s="380" t="s">
        <v>979</v>
      </c>
      <c r="M26" s="405" t="s">
        <v>134</v>
      </c>
      <c r="N26" s="207"/>
      <c r="O26" s="189"/>
      <c r="P26" s="189"/>
      <c r="Q26" s="189"/>
      <c r="R26" s="189"/>
      <c r="S26" s="190"/>
      <c r="T26" s="190"/>
      <c r="U26" s="208"/>
      <c r="V26" s="368">
        <v>2</v>
      </c>
      <c r="W26" s="396" t="str">
        <f>LOOKUP(V26,Hoja2!$C$12:$D$16)</f>
        <v xml:space="preserve">Improbable </v>
      </c>
      <c r="X26" s="368">
        <v>4</v>
      </c>
      <c r="Y26" s="396" t="str">
        <f>LOOKUP(X26,Hoja2!$F$12:$G$16)</f>
        <v>Mayor</v>
      </c>
      <c r="Z26" s="391" t="s">
        <v>18</v>
      </c>
      <c r="AA26" s="380" t="s">
        <v>981</v>
      </c>
      <c r="AB26" s="405" t="s">
        <v>700</v>
      </c>
      <c r="AC26" s="402">
        <v>43508</v>
      </c>
      <c r="AD26" s="402">
        <v>43811</v>
      </c>
      <c r="AE26" s="380" t="s">
        <v>335</v>
      </c>
      <c r="AF26" s="405" t="s">
        <v>336</v>
      </c>
      <c r="AG26" s="405" t="s">
        <v>984</v>
      </c>
      <c r="AH26" s="406" t="s">
        <v>985</v>
      </c>
      <c r="AI26" s="519" t="s">
        <v>1012</v>
      </c>
      <c r="AJ26" s="599"/>
    </row>
    <row r="27" spans="1:36" ht="59.25" customHeight="1" x14ac:dyDescent="0.2">
      <c r="A27" s="426"/>
      <c r="B27" s="386"/>
      <c r="C27" s="191" t="s">
        <v>972</v>
      </c>
      <c r="D27" s="500"/>
      <c r="E27" s="386"/>
      <c r="F27" s="191" t="s">
        <v>322</v>
      </c>
      <c r="G27" s="369"/>
      <c r="H27" s="389"/>
      <c r="I27" s="369"/>
      <c r="J27" s="389"/>
      <c r="K27" s="392"/>
      <c r="L27" s="381"/>
      <c r="M27" s="386"/>
      <c r="N27" s="209"/>
      <c r="O27" s="192"/>
      <c r="P27" s="192"/>
      <c r="Q27" s="192"/>
      <c r="R27" s="192"/>
      <c r="S27" s="193"/>
      <c r="T27" s="193"/>
      <c r="U27" s="210"/>
      <c r="V27" s="369"/>
      <c r="W27" s="397"/>
      <c r="X27" s="369"/>
      <c r="Y27" s="397"/>
      <c r="Z27" s="392"/>
      <c r="AA27" s="381"/>
      <c r="AB27" s="386"/>
      <c r="AC27" s="403"/>
      <c r="AD27" s="403"/>
      <c r="AE27" s="381"/>
      <c r="AF27" s="386"/>
      <c r="AG27" s="386"/>
      <c r="AH27" s="407"/>
      <c r="AI27" s="520"/>
      <c r="AJ27" s="599"/>
    </row>
    <row r="28" spans="1:36" ht="78" customHeight="1" x14ac:dyDescent="0.2">
      <c r="A28" s="426"/>
      <c r="B28" s="386"/>
      <c r="C28" s="191" t="s">
        <v>973</v>
      </c>
      <c r="D28" s="500"/>
      <c r="E28" s="386"/>
      <c r="F28" s="191" t="s">
        <v>324</v>
      </c>
      <c r="G28" s="369"/>
      <c r="H28" s="389"/>
      <c r="I28" s="369"/>
      <c r="J28" s="389"/>
      <c r="K28" s="392"/>
      <c r="L28" s="394"/>
      <c r="M28" s="418"/>
      <c r="N28" s="209"/>
      <c r="O28" s="192"/>
      <c r="P28" s="192"/>
      <c r="Q28" s="192"/>
      <c r="R28" s="192"/>
      <c r="S28" s="193"/>
      <c r="T28" s="193"/>
      <c r="U28" s="210"/>
      <c r="V28" s="369"/>
      <c r="W28" s="397"/>
      <c r="X28" s="369"/>
      <c r="Y28" s="397"/>
      <c r="Z28" s="392"/>
      <c r="AA28" s="394"/>
      <c r="AB28" s="418"/>
      <c r="AC28" s="403"/>
      <c r="AD28" s="403"/>
      <c r="AE28" s="381"/>
      <c r="AF28" s="386"/>
      <c r="AG28" s="386"/>
      <c r="AH28" s="407"/>
      <c r="AI28" s="520"/>
      <c r="AJ28" s="599"/>
    </row>
    <row r="29" spans="1:36" ht="84" customHeight="1" thickBot="1" x14ac:dyDescent="0.25">
      <c r="A29" s="426"/>
      <c r="B29" s="386"/>
      <c r="C29" s="191" t="s">
        <v>974</v>
      </c>
      <c r="D29" s="500"/>
      <c r="E29" s="386"/>
      <c r="F29" s="191" t="s">
        <v>978</v>
      </c>
      <c r="G29" s="369"/>
      <c r="H29" s="389"/>
      <c r="I29" s="369"/>
      <c r="J29" s="389"/>
      <c r="K29" s="392"/>
      <c r="L29" s="395" t="s">
        <v>980</v>
      </c>
      <c r="M29" s="415" t="s">
        <v>134</v>
      </c>
      <c r="N29" s="211"/>
      <c r="O29" s="212"/>
      <c r="P29" s="212"/>
      <c r="Q29" s="212"/>
      <c r="R29" s="212"/>
      <c r="S29" s="213"/>
      <c r="T29" s="213"/>
      <c r="U29" s="214"/>
      <c r="V29" s="369"/>
      <c r="W29" s="397"/>
      <c r="X29" s="369"/>
      <c r="Y29" s="397"/>
      <c r="Z29" s="392"/>
      <c r="AA29" s="395" t="s">
        <v>982</v>
      </c>
      <c r="AB29" s="415" t="s">
        <v>983</v>
      </c>
      <c r="AC29" s="403">
        <v>43525</v>
      </c>
      <c r="AD29" s="403">
        <v>43811</v>
      </c>
      <c r="AE29" s="381"/>
      <c r="AF29" s="386"/>
      <c r="AG29" s="386"/>
      <c r="AH29" s="407"/>
      <c r="AI29" s="520"/>
      <c r="AJ29" s="599"/>
    </row>
    <row r="30" spans="1:36" ht="64.5" customHeight="1" thickBot="1" x14ac:dyDescent="0.25">
      <c r="A30" s="427"/>
      <c r="B30" s="387"/>
      <c r="C30" s="197"/>
      <c r="D30" s="501"/>
      <c r="E30" s="387"/>
      <c r="F30" s="198"/>
      <c r="G30" s="370"/>
      <c r="H30" s="390"/>
      <c r="I30" s="370"/>
      <c r="J30" s="390"/>
      <c r="K30" s="393"/>
      <c r="L30" s="382"/>
      <c r="M30" s="387"/>
      <c r="N30" s="215"/>
      <c r="O30" s="215"/>
      <c r="P30" s="215"/>
      <c r="Q30" s="215"/>
      <c r="R30" s="215"/>
      <c r="S30" s="215"/>
      <c r="T30" s="215"/>
      <c r="U30" s="215"/>
      <c r="V30" s="370"/>
      <c r="W30" s="398"/>
      <c r="X30" s="370"/>
      <c r="Y30" s="398"/>
      <c r="Z30" s="393"/>
      <c r="AA30" s="382"/>
      <c r="AB30" s="387"/>
      <c r="AC30" s="404"/>
      <c r="AD30" s="404"/>
      <c r="AE30" s="382"/>
      <c r="AF30" s="387"/>
      <c r="AG30" s="387"/>
      <c r="AH30" s="408"/>
      <c r="AI30" s="521"/>
      <c r="AJ30" s="599"/>
    </row>
    <row r="31" spans="1:36" ht="216.75" customHeight="1" x14ac:dyDescent="0.2">
      <c r="A31" s="425" t="s">
        <v>75</v>
      </c>
      <c r="B31" s="405" t="s">
        <v>219</v>
      </c>
      <c r="C31" s="216" t="s">
        <v>342</v>
      </c>
      <c r="D31" s="431" t="s">
        <v>274</v>
      </c>
      <c r="E31" s="405" t="s">
        <v>347</v>
      </c>
      <c r="F31" s="203" t="s">
        <v>348</v>
      </c>
      <c r="G31" s="368">
        <v>3</v>
      </c>
      <c r="H31" s="388" t="str">
        <f>LOOKUP(G31,Hoja2!$C$12:$D$16)</f>
        <v xml:space="preserve">Posible </v>
      </c>
      <c r="I31" s="368">
        <v>3</v>
      </c>
      <c r="J31" s="388" t="str">
        <f>LOOKUP(I31,Hoja2!$F$12:$G$16)</f>
        <v>Moderado</v>
      </c>
      <c r="K31" s="391" t="s">
        <v>18</v>
      </c>
      <c r="L31" s="380" t="s">
        <v>350</v>
      </c>
      <c r="M31" s="405" t="s">
        <v>134</v>
      </c>
      <c r="N31" s="207"/>
      <c r="O31" s="189"/>
      <c r="P31" s="189"/>
      <c r="Q31" s="189"/>
      <c r="R31" s="189"/>
      <c r="S31" s="190"/>
      <c r="T31" s="190"/>
      <c r="U31" s="208"/>
      <c r="V31" s="368">
        <v>2</v>
      </c>
      <c r="W31" s="396" t="str">
        <f>LOOKUP(V31,Hoja2!$C$12:$D$16)</f>
        <v xml:space="preserve">Improbable </v>
      </c>
      <c r="X31" s="368">
        <v>3</v>
      </c>
      <c r="Y31" s="396" t="str">
        <f>LOOKUP(X31,Hoja2!$F$12:$G$16)</f>
        <v>Moderado</v>
      </c>
      <c r="Z31" s="391" t="s">
        <v>17</v>
      </c>
      <c r="AA31" s="380" t="s">
        <v>352</v>
      </c>
      <c r="AB31" s="380" t="s">
        <v>367</v>
      </c>
      <c r="AC31" s="402">
        <v>43510</v>
      </c>
      <c r="AD31" s="402">
        <v>43812</v>
      </c>
      <c r="AE31" s="380" t="s">
        <v>335</v>
      </c>
      <c r="AF31" s="405" t="s">
        <v>336</v>
      </c>
      <c r="AG31" s="405" t="s">
        <v>353</v>
      </c>
      <c r="AH31" s="406" t="s">
        <v>376</v>
      </c>
      <c r="AI31" s="509" t="s">
        <v>1049</v>
      </c>
      <c r="AJ31" s="600" t="s">
        <v>1009</v>
      </c>
    </row>
    <row r="32" spans="1:36" ht="76.5" customHeight="1" x14ac:dyDescent="0.2">
      <c r="A32" s="426"/>
      <c r="B32" s="386"/>
      <c r="C32" s="217" t="s">
        <v>343</v>
      </c>
      <c r="D32" s="432"/>
      <c r="E32" s="386"/>
      <c r="F32" s="205" t="s">
        <v>349</v>
      </c>
      <c r="G32" s="369"/>
      <c r="H32" s="389"/>
      <c r="I32" s="369"/>
      <c r="J32" s="389"/>
      <c r="K32" s="392"/>
      <c r="L32" s="381"/>
      <c r="M32" s="386"/>
      <c r="N32" s="209"/>
      <c r="O32" s="192"/>
      <c r="P32" s="192"/>
      <c r="Q32" s="192"/>
      <c r="R32" s="192"/>
      <c r="S32" s="193"/>
      <c r="T32" s="193"/>
      <c r="U32" s="210"/>
      <c r="V32" s="369"/>
      <c r="W32" s="397"/>
      <c r="X32" s="369"/>
      <c r="Y32" s="397"/>
      <c r="Z32" s="392"/>
      <c r="AA32" s="381"/>
      <c r="AB32" s="381"/>
      <c r="AC32" s="403"/>
      <c r="AD32" s="403"/>
      <c r="AE32" s="381"/>
      <c r="AF32" s="386"/>
      <c r="AG32" s="386"/>
      <c r="AH32" s="407"/>
      <c r="AI32" s="510"/>
      <c r="AJ32" s="600"/>
    </row>
    <row r="33" spans="1:36" ht="62.25" customHeight="1" x14ac:dyDescent="0.2">
      <c r="A33" s="426"/>
      <c r="B33" s="386"/>
      <c r="C33" s="217" t="s">
        <v>344</v>
      </c>
      <c r="D33" s="432"/>
      <c r="E33" s="386"/>
      <c r="F33" s="205" t="s">
        <v>324</v>
      </c>
      <c r="G33" s="369"/>
      <c r="H33" s="389"/>
      <c r="I33" s="369"/>
      <c r="J33" s="389"/>
      <c r="K33" s="392"/>
      <c r="L33" s="394"/>
      <c r="M33" s="418"/>
      <c r="N33" s="209"/>
      <c r="O33" s="192"/>
      <c r="P33" s="192"/>
      <c r="Q33" s="192"/>
      <c r="R33" s="192"/>
      <c r="S33" s="193"/>
      <c r="T33" s="193"/>
      <c r="U33" s="210"/>
      <c r="V33" s="369"/>
      <c r="W33" s="397"/>
      <c r="X33" s="369"/>
      <c r="Y33" s="397"/>
      <c r="Z33" s="392"/>
      <c r="AA33" s="381"/>
      <c r="AB33" s="381"/>
      <c r="AC33" s="403"/>
      <c r="AD33" s="403"/>
      <c r="AE33" s="381"/>
      <c r="AF33" s="386"/>
      <c r="AG33" s="386"/>
      <c r="AH33" s="407"/>
      <c r="AI33" s="510"/>
      <c r="AJ33" s="600"/>
    </row>
    <row r="34" spans="1:36" ht="62.25" customHeight="1" thickBot="1" x14ac:dyDescent="0.25">
      <c r="A34" s="426"/>
      <c r="B34" s="386"/>
      <c r="C34" s="217" t="s">
        <v>345</v>
      </c>
      <c r="D34" s="432"/>
      <c r="E34" s="386"/>
      <c r="F34" s="194"/>
      <c r="G34" s="369"/>
      <c r="H34" s="389"/>
      <c r="I34" s="369"/>
      <c r="J34" s="389"/>
      <c r="K34" s="392"/>
      <c r="L34" s="395" t="s">
        <v>351</v>
      </c>
      <c r="M34" s="415" t="s">
        <v>134</v>
      </c>
      <c r="N34" s="211"/>
      <c r="O34" s="212"/>
      <c r="P34" s="212"/>
      <c r="Q34" s="212"/>
      <c r="R34" s="212"/>
      <c r="S34" s="213"/>
      <c r="T34" s="213"/>
      <c r="U34" s="214"/>
      <c r="V34" s="369"/>
      <c r="W34" s="397"/>
      <c r="X34" s="369"/>
      <c r="Y34" s="397"/>
      <c r="Z34" s="392"/>
      <c r="AA34" s="381"/>
      <c r="AB34" s="381"/>
      <c r="AC34" s="403"/>
      <c r="AD34" s="403"/>
      <c r="AE34" s="381"/>
      <c r="AF34" s="386"/>
      <c r="AG34" s="386"/>
      <c r="AH34" s="407"/>
      <c r="AI34" s="510"/>
      <c r="AJ34" s="600"/>
    </row>
    <row r="35" spans="1:36" ht="84" customHeight="1" thickBot="1" x14ac:dyDescent="0.25">
      <c r="A35" s="427"/>
      <c r="B35" s="387"/>
      <c r="C35" s="206" t="s">
        <v>346</v>
      </c>
      <c r="D35" s="433"/>
      <c r="E35" s="387"/>
      <c r="F35" s="198"/>
      <c r="G35" s="370"/>
      <c r="H35" s="390"/>
      <c r="I35" s="370"/>
      <c r="J35" s="390"/>
      <c r="K35" s="393"/>
      <c r="L35" s="382"/>
      <c r="M35" s="387"/>
      <c r="N35" s="215"/>
      <c r="O35" s="215"/>
      <c r="P35" s="215"/>
      <c r="Q35" s="215"/>
      <c r="R35" s="215"/>
      <c r="S35" s="215"/>
      <c r="T35" s="215"/>
      <c r="U35" s="215"/>
      <c r="V35" s="370"/>
      <c r="W35" s="398"/>
      <c r="X35" s="370"/>
      <c r="Y35" s="398"/>
      <c r="Z35" s="393"/>
      <c r="AA35" s="382"/>
      <c r="AB35" s="382"/>
      <c r="AC35" s="404"/>
      <c r="AD35" s="404"/>
      <c r="AE35" s="382"/>
      <c r="AF35" s="387"/>
      <c r="AG35" s="387"/>
      <c r="AH35" s="408"/>
      <c r="AI35" s="511"/>
      <c r="AJ35" s="600"/>
    </row>
    <row r="36" spans="1:36" ht="123" customHeight="1" x14ac:dyDescent="0.2">
      <c r="A36" s="425" t="s">
        <v>39</v>
      </c>
      <c r="B36" s="405" t="s">
        <v>354</v>
      </c>
      <c r="C36" s="218" t="s">
        <v>355</v>
      </c>
      <c r="D36" s="431" t="s">
        <v>358</v>
      </c>
      <c r="E36" s="405" t="s">
        <v>359</v>
      </c>
      <c r="F36" s="188" t="s">
        <v>322</v>
      </c>
      <c r="G36" s="368">
        <v>3</v>
      </c>
      <c r="H36" s="388" t="str">
        <f>LOOKUP(G36,Hoja2!$C$12:$D$16)</f>
        <v xml:space="preserve">Posible </v>
      </c>
      <c r="I36" s="368">
        <v>5</v>
      </c>
      <c r="J36" s="388" t="str">
        <f>LOOKUP(I36,Hoja2!$F$12:$G$16)</f>
        <v>Catastrófico</v>
      </c>
      <c r="K36" s="391" t="s">
        <v>19</v>
      </c>
      <c r="L36" s="380" t="s">
        <v>361</v>
      </c>
      <c r="M36" s="405" t="s">
        <v>134</v>
      </c>
      <c r="N36" s="207"/>
      <c r="O36" s="189"/>
      <c r="P36" s="189"/>
      <c r="Q36" s="189"/>
      <c r="R36" s="189"/>
      <c r="S36" s="190"/>
      <c r="T36" s="190"/>
      <c r="U36" s="208"/>
      <c r="V36" s="368">
        <v>2</v>
      </c>
      <c r="W36" s="396" t="str">
        <f>LOOKUP(V36,Hoja2!$C$12:$D$16)</f>
        <v xml:space="preserve">Improbable </v>
      </c>
      <c r="X36" s="368">
        <v>5</v>
      </c>
      <c r="Y36" s="396" t="str">
        <f>LOOKUP(X36,Hoja2!$F$12:$G$16)</f>
        <v>Catastrófico</v>
      </c>
      <c r="Z36" s="391" t="s">
        <v>19</v>
      </c>
      <c r="AA36" s="219" t="s">
        <v>363</v>
      </c>
      <c r="AB36" s="219" t="s">
        <v>369</v>
      </c>
      <c r="AC36" s="402">
        <v>43514</v>
      </c>
      <c r="AD36" s="402">
        <v>43798</v>
      </c>
      <c r="AE36" s="380" t="s">
        <v>335</v>
      </c>
      <c r="AF36" s="405" t="s">
        <v>336</v>
      </c>
      <c r="AG36" s="405" t="s">
        <v>374</v>
      </c>
      <c r="AH36" s="406" t="s">
        <v>375</v>
      </c>
      <c r="AI36" s="399" t="s">
        <v>1050</v>
      </c>
      <c r="AJ36" s="600" t="s">
        <v>1051</v>
      </c>
    </row>
    <row r="37" spans="1:36" ht="165" customHeight="1" x14ac:dyDescent="0.2">
      <c r="A37" s="426"/>
      <c r="B37" s="386"/>
      <c r="C37" s="220" t="s">
        <v>343</v>
      </c>
      <c r="D37" s="432"/>
      <c r="E37" s="386"/>
      <c r="F37" s="191" t="s">
        <v>360</v>
      </c>
      <c r="G37" s="369"/>
      <c r="H37" s="389"/>
      <c r="I37" s="369"/>
      <c r="J37" s="389"/>
      <c r="K37" s="392"/>
      <c r="L37" s="381"/>
      <c r="M37" s="386"/>
      <c r="N37" s="209"/>
      <c r="O37" s="192"/>
      <c r="P37" s="192"/>
      <c r="Q37" s="192"/>
      <c r="R37" s="192"/>
      <c r="S37" s="193"/>
      <c r="T37" s="193"/>
      <c r="U37" s="210"/>
      <c r="V37" s="369"/>
      <c r="W37" s="397"/>
      <c r="X37" s="369"/>
      <c r="Y37" s="397"/>
      <c r="Z37" s="392"/>
      <c r="AA37" s="221" t="s">
        <v>368</v>
      </c>
      <c r="AB37" s="221" t="s">
        <v>370</v>
      </c>
      <c r="AC37" s="403">
        <v>43525</v>
      </c>
      <c r="AD37" s="403">
        <v>43798</v>
      </c>
      <c r="AE37" s="381"/>
      <c r="AF37" s="386"/>
      <c r="AG37" s="386"/>
      <c r="AH37" s="407"/>
      <c r="AI37" s="400"/>
      <c r="AJ37" s="600"/>
    </row>
    <row r="38" spans="1:36" ht="98.25" customHeight="1" x14ac:dyDescent="0.2">
      <c r="A38" s="426"/>
      <c r="B38" s="386"/>
      <c r="C38" s="220" t="s">
        <v>356</v>
      </c>
      <c r="D38" s="432"/>
      <c r="E38" s="386"/>
      <c r="F38" s="191" t="s">
        <v>324</v>
      </c>
      <c r="G38" s="369"/>
      <c r="H38" s="389"/>
      <c r="I38" s="369"/>
      <c r="J38" s="389"/>
      <c r="K38" s="392"/>
      <c r="L38" s="394"/>
      <c r="M38" s="418"/>
      <c r="N38" s="209"/>
      <c r="O38" s="192"/>
      <c r="P38" s="192"/>
      <c r="Q38" s="192"/>
      <c r="R38" s="192"/>
      <c r="S38" s="193"/>
      <c r="T38" s="193"/>
      <c r="U38" s="210"/>
      <c r="V38" s="369"/>
      <c r="W38" s="397"/>
      <c r="X38" s="369"/>
      <c r="Y38" s="397"/>
      <c r="Z38" s="392"/>
      <c r="AA38" s="221" t="s">
        <v>364</v>
      </c>
      <c r="AB38" s="221" t="s">
        <v>371</v>
      </c>
      <c r="AC38" s="403">
        <v>43507</v>
      </c>
      <c r="AD38" s="403">
        <v>43798</v>
      </c>
      <c r="AE38" s="381"/>
      <c r="AF38" s="386"/>
      <c r="AG38" s="386"/>
      <c r="AH38" s="407"/>
      <c r="AI38" s="400"/>
      <c r="AJ38" s="600"/>
    </row>
    <row r="39" spans="1:36" ht="112.5" customHeight="1" thickBot="1" x14ac:dyDescent="0.25">
      <c r="A39" s="426"/>
      <c r="B39" s="386"/>
      <c r="C39" s="220" t="s">
        <v>357</v>
      </c>
      <c r="D39" s="432"/>
      <c r="E39" s="386"/>
      <c r="F39" s="191" t="s">
        <v>213</v>
      </c>
      <c r="G39" s="369"/>
      <c r="H39" s="389"/>
      <c r="I39" s="369"/>
      <c r="J39" s="389"/>
      <c r="K39" s="392"/>
      <c r="L39" s="395" t="s">
        <v>362</v>
      </c>
      <c r="M39" s="415" t="s">
        <v>134</v>
      </c>
      <c r="N39" s="211"/>
      <c r="O39" s="212"/>
      <c r="P39" s="212"/>
      <c r="Q39" s="212"/>
      <c r="R39" s="212"/>
      <c r="S39" s="213"/>
      <c r="T39" s="213"/>
      <c r="U39" s="214"/>
      <c r="V39" s="369"/>
      <c r="W39" s="397"/>
      <c r="X39" s="369"/>
      <c r="Y39" s="397"/>
      <c r="Z39" s="392"/>
      <c r="AA39" s="221" t="s">
        <v>365</v>
      </c>
      <c r="AB39" s="221" t="s">
        <v>372</v>
      </c>
      <c r="AC39" s="403">
        <v>43525</v>
      </c>
      <c r="AD39" s="403">
        <v>43798</v>
      </c>
      <c r="AE39" s="381"/>
      <c r="AF39" s="386"/>
      <c r="AG39" s="386"/>
      <c r="AH39" s="407"/>
      <c r="AI39" s="400"/>
      <c r="AJ39" s="600"/>
    </row>
    <row r="40" spans="1:36" ht="59.25" customHeight="1" thickBot="1" x14ac:dyDescent="0.25">
      <c r="A40" s="426"/>
      <c r="B40" s="386"/>
      <c r="C40" s="222"/>
      <c r="D40" s="432"/>
      <c r="E40" s="386"/>
      <c r="F40" s="194"/>
      <c r="G40" s="369"/>
      <c r="H40" s="389"/>
      <c r="I40" s="369"/>
      <c r="J40" s="389"/>
      <c r="K40" s="392"/>
      <c r="L40" s="381"/>
      <c r="M40" s="386"/>
      <c r="N40" s="223"/>
      <c r="O40" s="223"/>
      <c r="P40" s="223"/>
      <c r="Q40" s="223"/>
      <c r="R40" s="223"/>
      <c r="S40" s="223"/>
      <c r="T40" s="223"/>
      <c r="U40" s="223"/>
      <c r="V40" s="369"/>
      <c r="W40" s="397"/>
      <c r="X40" s="369"/>
      <c r="Y40" s="397"/>
      <c r="Z40" s="392"/>
      <c r="AA40" s="224" t="s">
        <v>366</v>
      </c>
      <c r="AB40" s="224" t="s">
        <v>373</v>
      </c>
      <c r="AC40" s="404">
        <v>43525</v>
      </c>
      <c r="AD40" s="404">
        <v>43798</v>
      </c>
      <c r="AE40" s="381"/>
      <c r="AF40" s="386"/>
      <c r="AG40" s="386"/>
      <c r="AH40" s="407"/>
      <c r="AI40" s="400"/>
      <c r="AJ40" s="600"/>
    </row>
    <row r="41" spans="1:36" ht="97.5" customHeight="1" x14ac:dyDescent="0.2">
      <c r="A41" s="425" t="s">
        <v>40</v>
      </c>
      <c r="B41" s="405" t="s">
        <v>377</v>
      </c>
      <c r="C41" s="188" t="s">
        <v>355</v>
      </c>
      <c r="D41" s="499" t="s">
        <v>358</v>
      </c>
      <c r="E41" s="405" t="s">
        <v>379</v>
      </c>
      <c r="F41" s="188" t="s">
        <v>322</v>
      </c>
      <c r="G41" s="368">
        <v>3</v>
      </c>
      <c r="H41" s="388" t="str">
        <f>LOOKUP(G41,Hoja2!$C$12:$D$16)</f>
        <v xml:space="preserve">Posible </v>
      </c>
      <c r="I41" s="368">
        <v>4</v>
      </c>
      <c r="J41" s="388" t="str">
        <f>LOOKUP(I41,Hoja2!$F$12:$G$16)</f>
        <v>Mayor</v>
      </c>
      <c r="K41" s="517" t="s">
        <v>19</v>
      </c>
      <c r="L41" s="380" t="s">
        <v>380</v>
      </c>
      <c r="M41" s="405" t="s">
        <v>381</v>
      </c>
      <c r="N41" s="207"/>
      <c r="O41" s="189"/>
      <c r="P41" s="189"/>
      <c r="Q41" s="189"/>
      <c r="R41" s="189"/>
      <c r="S41" s="190"/>
      <c r="T41" s="190"/>
      <c r="U41" s="208"/>
      <c r="V41" s="368">
        <v>2</v>
      </c>
      <c r="W41" s="396" t="str">
        <f>LOOKUP(V41,Hoja2!$C$12:$D$16)</f>
        <v xml:space="preserve">Improbable </v>
      </c>
      <c r="X41" s="368">
        <v>4</v>
      </c>
      <c r="Y41" s="396" t="str">
        <f>LOOKUP(X41,Hoja2!$F$12:$G$16)</f>
        <v>Mayor</v>
      </c>
      <c r="Z41" s="391" t="s">
        <v>18</v>
      </c>
      <c r="AA41" s="371" t="s">
        <v>384</v>
      </c>
      <c r="AB41" s="380" t="s">
        <v>385</v>
      </c>
      <c r="AC41" s="402">
        <v>43497</v>
      </c>
      <c r="AD41" s="402">
        <v>43812</v>
      </c>
      <c r="AE41" s="380" t="s">
        <v>335</v>
      </c>
      <c r="AF41" s="405" t="s">
        <v>336</v>
      </c>
      <c r="AG41" s="405" t="s">
        <v>387</v>
      </c>
      <c r="AH41" s="406" t="s">
        <v>389</v>
      </c>
      <c r="AI41" s="399" t="s">
        <v>1052</v>
      </c>
      <c r="AJ41" s="600" t="s">
        <v>1053</v>
      </c>
    </row>
    <row r="42" spans="1:36" ht="68.25" customHeight="1" x14ac:dyDescent="0.2">
      <c r="A42" s="426"/>
      <c r="B42" s="386"/>
      <c r="C42" s="191" t="s">
        <v>343</v>
      </c>
      <c r="D42" s="500"/>
      <c r="E42" s="386"/>
      <c r="F42" s="191" t="s">
        <v>360</v>
      </c>
      <c r="G42" s="369"/>
      <c r="H42" s="389"/>
      <c r="I42" s="369"/>
      <c r="J42" s="389"/>
      <c r="K42" s="518"/>
      <c r="L42" s="381"/>
      <c r="M42" s="386"/>
      <c r="N42" s="209"/>
      <c r="O42" s="192"/>
      <c r="P42" s="192"/>
      <c r="Q42" s="192"/>
      <c r="R42" s="192"/>
      <c r="S42" s="193"/>
      <c r="T42" s="193"/>
      <c r="U42" s="210"/>
      <c r="V42" s="369"/>
      <c r="W42" s="397"/>
      <c r="X42" s="369"/>
      <c r="Y42" s="397"/>
      <c r="Z42" s="392"/>
      <c r="AA42" s="372"/>
      <c r="AB42" s="394"/>
      <c r="AC42" s="403"/>
      <c r="AD42" s="403"/>
      <c r="AE42" s="381"/>
      <c r="AF42" s="386"/>
      <c r="AG42" s="386"/>
      <c r="AH42" s="407"/>
      <c r="AI42" s="400"/>
      <c r="AJ42" s="600"/>
    </row>
    <row r="43" spans="1:36" ht="99.75" customHeight="1" x14ac:dyDescent="0.2">
      <c r="A43" s="426"/>
      <c r="B43" s="386"/>
      <c r="C43" s="191" t="s">
        <v>356</v>
      </c>
      <c r="D43" s="500"/>
      <c r="E43" s="386"/>
      <c r="F43" s="191" t="s">
        <v>324</v>
      </c>
      <c r="G43" s="369"/>
      <c r="H43" s="389"/>
      <c r="I43" s="369"/>
      <c r="J43" s="389"/>
      <c r="K43" s="518"/>
      <c r="L43" s="394"/>
      <c r="M43" s="418"/>
      <c r="N43" s="209"/>
      <c r="O43" s="192"/>
      <c r="P43" s="192"/>
      <c r="Q43" s="192"/>
      <c r="R43" s="192"/>
      <c r="S43" s="193"/>
      <c r="T43" s="193"/>
      <c r="U43" s="210"/>
      <c r="V43" s="369"/>
      <c r="W43" s="397"/>
      <c r="X43" s="369"/>
      <c r="Y43" s="397"/>
      <c r="Z43" s="392"/>
      <c r="AA43" s="221" t="s">
        <v>382</v>
      </c>
      <c r="AB43" s="221" t="s">
        <v>334</v>
      </c>
      <c r="AC43" s="403">
        <v>43497</v>
      </c>
      <c r="AD43" s="403">
        <v>43812</v>
      </c>
      <c r="AE43" s="381"/>
      <c r="AF43" s="386"/>
      <c r="AG43" s="386"/>
      <c r="AH43" s="407"/>
      <c r="AI43" s="400"/>
      <c r="AJ43" s="600"/>
    </row>
    <row r="44" spans="1:36" ht="82.5" customHeight="1" thickBot="1" x14ac:dyDescent="0.25">
      <c r="A44" s="426"/>
      <c r="B44" s="386"/>
      <c r="C44" s="191" t="s">
        <v>378</v>
      </c>
      <c r="D44" s="500"/>
      <c r="E44" s="386"/>
      <c r="F44" s="191" t="s">
        <v>213</v>
      </c>
      <c r="G44" s="369"/>
      <c r="H44" s="389"/>
      <c r="I44" s="369"/>
      <c r="J44" s="389"/>
      <c r="K44" s="392"/>
      <c r="L44" s="381" t="s">
        <v>986</v>
      </c>
      <c r="M44" s="386" t="s">
        <v>381</v>
      </c>
      <c r="N44" s="211"/>
      <c r="O44" s="212"/>
      <c r="P44" s="212"/>
      <c r="Q44" s="212"/>
      <c r="R44" s="212"/>
      <c r="S44" s="213"/>
      <c r="T44" s="213"/>
      <c r="U44" s="214"/>
      <c r="V44" s="369"/>
      <c r="W44" s="397"/>
      <c r="X44" s="369"/>
      <c r="Y44" s="397"/>
      <c r="Z44" s="392"/>
      <c r="AA44" s="395" t="s">
        <v>383</v>
      </c>
      <c r="AB44" s="395" t="s">
        <v>386</v>
      </c>
      <c r="AC44" s="403">
        <v>43497</v>
      </c>
      <c r="AD44" s="403">
        <v>43812</v>
      </c>
      <c r="AE44" s="381"/>
      <c r="AF44" s="386"/>
      <c r="AG44" s="386"/>
      <c r="AH44" s="407"/>
      <c r="AI44" s="400"/>
      <c r="AJ44" s="600"/>
    </row>
    <row r="45" spans="1:36" ht="61.5" customHeight="1" thickBot="1" x14ac:dyDescent="0.25">
      <c r="A45" s="427"/>
      <c r="B45" s="387"/>
      <c r="C45" s="206"/>
      <c r="D45" s="501"/>
      <c r="E45" s="387"/>
      <c r="F45" s="197"/>
      <c r="G45" s="370"/>
      <c r="H45" s="390"/>
      <c r="I45" s="370"/>
      <c r="J45" s="390"/>
      <c r="K45" s="393"/>
      <c r="L45" s="382"/>
      <c r="M45" s="387"/>
      <c r="N45" s="215"/>
      <c r="O45" s="215"/>
      <c r="P45" s="215"/>
      <c r="Q45" s="215"/>
      <c r="R45" s="215"/>
      <c r="S45" s="215"/>
      <c r="T45" s="215"/>
      <c r="U45" s="215"/>
      <c r="V45" s="370"/>
      <c r="W45" s="398"/>
      <c r="X45" s="370"/>
      <c r="Y45" s="398"/>
      <c r="Z45" s="393"/>
      <c r="AA45" s="382"/>
      <c r="AB45" s="382"/>
      <c r="AC45" s="404"/>
      <c r="AD45" s="404"/>
      <c r="AE45" s="382"/>
      <c r="AF45" s="387"/>
      <c r="AG45" s="387"/>
      <c r="AH45" s="408"/>
      <c r="AI45" s="401"/>
      <c r="AJ45" s="600"/>
    </row>
    <row r="46" spans="1:36" ht="103.5" customHeight="1" x14ac:dyDescent="0.2">
      <c r="A46" s="425" t="s">
        <v>41</v>
      </c>
      <c r="B46" s="405" t="s">
        <v>390</v>
      </c>
      <c r="C46" s="218" t="s">
        <v>391</v>
      </c>
      <c r="D46" s="431" t="s">
        <v>394</v>
      </c>
      <c r="E46" s="405" t="s">
        <v>395</v>
      </c>
      <c r="F46" s="188" t="s">
        <v>322</v>
      </c>
      <c r="G46" s="368">
        <v>3</v>
      </c>
      <c r="H46" s="388" t="str">
        <f>LOOKUP(G46,Hoja2!$C$12:$D$16)</f>
        <v xml:space="preserve">Posible </v>
      </c>
      <c r="I46" s="368">
        <v>4</v>
      </c>
      <c r="J46" s="388" t="str">
        <f>LOOKUP(I46,Hoja2!$F$12:$G$16)</f>
        <v>Mayor</v>
      </c>
      <c r="K46" s="391" t="s">
        <v>19</v>
      </c>
      <c r="L46" s="371" t="s">
        <v>397</v>
      </c>
      <c r="M46" s="374" t="s">
        <v>381</v>
      </c>
      <c r="N46" s="207"/>
      <c r="O46" s="189"/>
      <c r="P46" s="189"/>
      <c r="Q46" s="189"/>
      <c r="R46" s="189"/>
      <c r="S46" s="190"/>
      <c r="T46" s="190"/>
      <c r="U46" s="208"/>
      <c r="V46" s="368">
        <v>2</v>
      </c>
      <c r="W46" s="396" t="str">
        <f>LOOKUP(V46,Hoja2!$C$12:$D$16)</f>
        <v xml:space="preserve">Improbable </v>
      </c>
      <c r="X46" s="368">
        <v>4</v>
      </c>
      <c r="Y46" s="396" t="str">
        <f>LOOKUP(X46,Hoja2!$F$12:$G$16)</f>
        <v>Mayor</v>
      </c>
      <c r="Z46" s="391" t="s">
        <v>18</v>
      </c>
      <c r="AA46" s="225" t="s">
        <v>399</v>
      </c>
      <c r="AB46" s="219" t="s">
        <v>404</v>
      </c>
      <c r="AC46" s="402">
        <v>43514</v>
      </c>
      <c r="AD46" s="402">
        <v>43558</v>
      </c>
      <c r="AE46" s="380" t="s">
        <v>335</v>
      </c>
      <c r="AF46" s="405" t="s">
        <v>336</v>
      </c>
      <c r="AG46" s="405" t="s">
        <v>406</v>
      </c>
      <c r="AH46" s="406" t="s">
        <v>407</v>
      </c>
      <c r="AI46" s="399" t="s">
        <v>1054</v>
      </c>
      <c r="AJ46" s="600" t="s">
        <v>1055</v>
      </c>
    </row>
    <row r="47" spans="1:36" ht="78" customHeight="1" x14ac:dyDescent="0.2">
      <c r="A47" s="426"/>
      <c r="B47" s="386"/>
      <c r="C47" s="220" t="s">
        <v>355</v>
      </c>
      <c r="D47" s="432"/>
      <c r="E47" s="386"/>
      <c r="F47" s="191" t="s">
        <v>360</v>
      </c>
      <c r="G47" s="369"/>
      <c r="H47" s="389"/>
      <c r="I47" s="369"/>
      <c r="J47" s="389"/>
      <c r="K47" s="392"/>
      <c r="L47" s="372"/>
      <c r="M47" s="375"/>
      <c r="N47" s="226"/>
      <c r="O47" s="227"/>
      <c r="P47" s="227"/>
      <c r="Q47" s="227"/>
      <c r="R47" s="227"/>
      <c r="S47" s="228"/>
      <c r="T47" s="228"/>
      <c r="U47" s="229"/>
      <c r="V47" s="369"/>
      <c r="W47" s="397"/>
      <c r="X47" s="369"/>
      <c r="Y47" s="397"/>
      <c r="Z47" s="392"/>
      <c r="AA47" s="230" t="s">
        <v>402</v>
      </c>
      <c r="AB47" s="221" t="s">
        <v>403</v>
      </c>
      <c r="AC47" s="403">
        <v>43558</v>
      </c>
      <c r="AD47" s="403">
        <v>43811</v>
      </c>
      <c r="AE47" s="381"/>
      <c r="AF47" s="386"/>
      <c r="AG47" s="386"/>
      <c r="AH47" s="407"/>
      <c r="AI47" s="400"/>
      <c r="AJ47" s="600"/>
    </row>
    <row r="48" spans="1:36" ht="113.25" customHeight="1" x14ac:dyDescent="0.2">
      <c r="A48" s="426"/>
      <c r="B48" s="386"/>
      <c r="C48" s="220" t="s">
        <v>392</v>
      </c>
      <c r="D48" s="432"/>
      <c r="E48" s="386"/>
      <c r="F48" s="191" t="s">
        <v>324</v>
      </c>
      <c r="G48" s="369"/>
      <c r="H48" s="389"/>
      <c r="I48" s="369"/>
      <c r="J48" s="389"/>
      <c r="K48" s="392"/>
      <c r="L48" s="372" t="s">
        <v>398</v>
      </c>
      <c r="M48" s="375" t="s">
        <v>381</v>
      </c>
      <c r="N48" s="209"/>
      <c r="O48" s="192"/>
      <c r="P48" s="192"/>
      <c r="Q48" s="192"/>
      <c r="R48" s="192"/>
      <c r="S48" s="193"/>
      <c r="T48" s="193"/>
      <c r="U48" s="210"/>
      <c r="V48" s="369"/>
      <c r="W48" s="397"/>
      <c r="X48" s="369"/>
      <c r="Y48" s="397"/>
      <c r="Z48" s="392"/>
      <c r="AA48" s="230" t="s">
        <v>400</v>
      </c>
      <c r="AB48" s="221" t="s">
        <v>404</v>
      </c>
      <c r="AC48" s="403">
        <v>43514</v>
      </c>
      <c r="AD48" s="403">
        <v>43558</v>
      </c>
      <c r="AE48" s="381"/>
      <c r="AF48" s="386"/>
      <c r="AG48" s="386"/>
      <c r="AH48" s="407"/>
      <c r="AI48" s="400"/>
      <c r="AJ48" s="600"/>
    </row>
    <row r="49" spans="1:36" ht="51" customHeight="1" x14ac:dyDescent="0.2">
      <c r="A49" s="426"/>
      <c r="B49" s="386"/>
      <c r="C49" s="220" t="s">
        <v>393</v>
      </c>
      <c r="D49" s="432"/>
      <c r="E49" s="386"/>
      <c r="F49" s="191" t="s">
        <v>396</v>
      </c>
      <c r="G49" s="369"/>
      <c r="H49" s="389"/>
      <c r="I49" s="369"/>
      <c r="J49" s="389"/>
      <c r="K49" s="392"/>
      <c r="L49" s="372"/>
      <c r="M49" s="375"/>
      <c r="N49" s="209"/>
      <c r="O49" s="192"/>
      <c r="P49" s="192"/>
      <c r="Q49" s="192"/>
      <c r="R49" s="192"/>
      <c r="S49" s="193"/>
      <c r="T49" s="193"/>
      <c r="U49" s="210"/>
      <c r="V49" s="369"/>
      <c r="W49" s="397"/>
      <c r="X49" s="369"/>
      <c r="Y49" s="397"/>
      <c r="Z49" s="392"/>
      <c r="AA49" s="515" t="s">
        <v>401</v>
      </c>
      <c r="AB49" s="395" t="s">
        <v>405</v>
      </c>
      <c r="AC49" s="403">
        <v>43514</v>
      </c>
      <c r="AD49" s="403">
        <v>43558</v>
      </c>
      <c r="AE49" s="381"/>
      <c r="AF49" s="386"/>
      <c r="AG49" s="386"/>
      <c r="AH49" s="407"/>
      <c r="AI49" s="400"/>
      <c r="AJ49" s="600"/>
    </row>
    <row r="50" spans="1:36" ht="56.25" customHeight="1" thickBot="1" x14ac:dyDescent="0.25">
      <c r="A50" s="427"/>
      <c r="B50" s="387"/>
      <c r="C50" s="231"/>
      <c r="D50" s="433"/>
      <c r="E50" s="387"/>
      <c r="F50" s="197" t="s">
        <v>213</v>
      </c>
      <c r="G50" s="370"/>
      <c r="H50" s="390"/>
      <c r="I50" s="370"/>
      <c r="J50" s="390"/>
      <c r="K50" s="393"/>
      <c r="L50" s="373"/>
      <c r="M50" s="376"/>
      <c r="N50" s="232"/>
      <c r="O50" s="200"/>
      <c r="P50" s="200"/>
      <c r="Q50" s="200"/>
      <c r="R50" s="200"/>
      <c r="S50" s="201"/>
      <c r="T50" s="201"/>
      <c r="U50" s="233"/>
      <c r="V50" s="370"/>
      <c r="W50" s="398"/>
      <c r="X50" s="370"/>
      <c r="Y50" s="398"/>
      <c r="Z50" s="393"/>
      <c r="AA50" s="516"/>
      <c r="AB50" s="382"/>
      <c r="AC50" s="404"/>
      <c r="AD50" s="404"/>
      <c r="AE50" s="382"/>
      <c r="AF50" s="387"/>
      <c r="AG50" s="387"/>
      <c r="AH50" s="408"/>
      <c r="AI50" s="401"/>
      <c r="AJ50" s="600"/>
    </row>
    <row r="51" spans="1:36" ht="86.25" customHeight="1" x14ac:dyDescent="0.2">
      <c r="A51" s="425" t="s">
        <v>42</v>
      </c>
      <c r="B51" s="405" t="s">
        <v>408</v>
      </c>
      <c r="C51" s="188" t="s">
        <v>343</v>
      </c>
      <c r="D51" s="499" t="s">
        <v>409</v>
      </c>
      <c r="E51" s="405" t="s">
        <v>410</v>
      </c>
      <c r="F51" s="188" t="s">
        <v>322</v>
      </c>
      <c r="G51" s="368">
        <v>3</v>
      </c>
      <c r="H51" s="388" t="str">
        <f>LOOKUP(G51,Hoja2!$C$12:$D$16)</f>
        <v xml:space="preserve">Posible </v>
      </c>
      <c r="I51" s="368">
        <v>5</v>
      </c>
      <c r="J51" s="388" t="str">
        <f>LOOKUP(I51,Hoja2!$F$12:$G$16)</f>
        <v>Catastrófico</v>
      </c>
      <c r="K51" s="391" t="s">
        <v>19</v>
      </c>
      <c r="L51" s="371" t="s">
        <v>413</v>
      </c>
      <c r="M51" s="374" t="s">
        <v>381</v>
      </c>
      <c r="N51" s="207"/>
      <c r="O51" s="189"/>
      <c r="P51" s="189"/>
      <c r="Q51" s="189"/>
      <c r="R51" s="189"/>
      <c r="S51" s="190"/>
      <c r="T51" s="190"/>
      <c r="U51" s="208"/>
      <c r="V51" s="368">
        <v>3</v>
      </c>
      <c r="W51" s="396" t="str">
        <f>LOOKUP(V51,Hoja2!$C$12:$D$16)</f>
        <v xml:space="preserve">Posible </v>
      </c>
      <c r="X51" s="368">
        <v>5</v>
      </c>
      <c r="Y51" s="396" t="str">
        <f>LOOKUP(X51,Hoja2!$F$12:$G$16)</f>
        <v>Catastrófico</v>
      </c>
      <c r="Z51" s="391" t="s">
        <v>19</v>
      </c>
      <c r="AA51" s="225" t="s">
        <v>415</v>
      </c>
      <c r="AB51" s="219" t="s">
        <v>420</v>
      </c>
      <c r="AC51" s="402">
        <v>43535</v>
      </c>
      <c r="AD51" s="402">
        <v>43799</v>
      </c>
      <c r="AE51" s="380" t="s">
        <v>335</v>
      </c>
      <c r="AF51" s="405" t="s">
        <v>336</v>
      </c>
      <c r="AG51" s="405" t="s">
        <v>424</v>
      </c>
      <c r="AH51" s="406" t="s">
        <v>388</v>
      </c>
      <c r="AI51" s="399" t="s">
        <v>1056</v>
      </c>
      <c r="AJ51" s="600" t="s">
        <v>1057</v>
      </c>
    </row>
    <row r="52" spans="1:36" ht="76.5" customHeight="1" x14ac:dyDescent="0.2">
      <c r="A52" s="426"/>
      <c r="B52" s="386"/>
      <c r="C52" s="191" t="s">
        <v>344</v>
      </c>
      <c r="D52" s="500"/>
      <c r="E52" s="386"/>
      <c r="F52" s="191" t="s">
        <v>411</v>
      </c>
      <c r="G52" s="369"/>
      <c r="H52" s="389"/>
      <c r="I52" s="369"/>
      <c r="J52" s="389"/>
      <c r="K52" s="392"/>
      <c r="L52" s="372"/>
      <c r="M52" s="375"/>
      <c r="N52" s="209"/>
      <c r="O52" s="192"/>
      <c r="P52" s="192"/>
      <c r="Q52" s="192"/>
      <c r="R52" s="192"/>
      <c r="S52" s="193"/>
      <c r="T52" s="193"/>
      <c r="U52" s="210"/>
      <c r="V52" s="369"/>
      <c r="W52" s="397"/>
      <c r="X52" s="369"/>
      <c r="Y52" s="397"/>
      <c r="Z52" s="392"/>
      <c r="AA52" s="230" t="s">
        <v>416</v>
      </c>
      <c r="AB52" s="221" t="s">
        <v>420</v>
      </c>
      <c r="AC52" s="403">
        <v>43535</v>
      </c>
      <c r="AD52" s="403">
        <v>43799</v>
      </c>
      <c r="AE52" s="381"/>
      <c r="AF52" s="386"/>
      <c r="AG52" s="386"/>
      <c r="AH52" s="407"/>
      <c r="AI52" s="400"/>
      <c r="AJ52" s="600"/>
    </row>
    <row r="53" spans="1:36" ht="77.25" customHeight="1" x14ac:dyDescent="0.2">
      <c r="A53" s="426"/>
      <c r="B53" s="386"/>
      <c r="C53" s="191" t="s">
        <v>391</v>
      </c>
      <c r="D53" s="500"/>
      <c r="E53" s="386"/>
      <c r="F53" s="191" t="s">
        <v>412</v>
      </c>
      <c r="G53" s="369"/>
      <c r="H53" s="389"/>
      <c r="I53" s="369"/>
      <c r="J53" s="389"/>
      <c r="K53" s="392"/>
      <c r="L53" s="372"/>
      <c r="M53" s="375"/>
      <c r="N53" s="209"/>
      <c r="O53" s="192"/>
      <c r="P53" s="192"/>
      <c r="Q53" s="192"/>
      <c r="R53" s="192"/>
      <c r="S53" s="193"/>
      <c r="T53" s="193"/>
      <c r="U53" s="210"/>
      <c r="V53" s="369"/>
      <c r="W53" s="397"/>
      <c r="X53" s="369"/>
      <c r="Y53" s="397"/>
      <c r="Z53" s="392"/>
      <c r="AA53" s="230" t="s">
        <v>417</v>
      </c>
      <c r="AB53" s="221" t="s">
        <v>421</v>
      </c>
      <c r="AC53" s="403">
        <v>43535</v>
      </c>
      <c r="AD53" s="403">
        <v>43799</v>
      </c>
      <c r="AE53" s="381"/>
      <c r="AF53" s="386"/>
      <c r="AG53" s="386"/>
      <c r="AH53" s="407"/>
      <c r="AI53" s="400"/>
      <c r="AJ53" s="600"/>
    </row>
    <row r="54" spans="1:36" ht="81.75" customHeight="1" thickBot="1" x14ac:dyDescent="0.25">
      <c r="A54" s="426"/>
      <c r="B54" s="386"/>
      <c r="C54" s="234"/>
      <c r="D54" s="500"/>
      <c r="E54" s="386"/>
      <c r="F54" s="191" t="s">
        <v>213</v>
      </c>
      <c r="G54" s="369"/>
      <c r="H54" s="389"/>
      <c r="I54" s="369"/>
      <c r="J54" s="389"/>
      <c r="K54" s="392"/>
      <c r="L54" s="372" t="s">
        <v>414</v>
      </c>
      <c r="M54" s="375" t="s">
        <v>381</v>
      </c>
      <c r="N54" s="211"/>
      <c r="O54" s="212"/>
      <c r="P54" s="212"/>
      <c r="Q54" s="212"/>
      <c r="R54" s="212"/>
      <c r="S54" s="213"/>
      <c r="T54" s="213"/>
      <c r="U54" s="214"/>
      <c r="V54" s="369"/>
      <c r="W54" s="397"/>
      <c r="X54" s="369"/>
      <c r="Y54" s="397"/>
      <c r="Z54" s="392"/>
      <c r="AA54" s="230" t="s">
        <v>418</v>
      </c>
      <c r="AB54" s="221" t="s">
        <v>422</v>
      </c>
      <c r="AC54" s="403">
        <v>43535</v>
      </c>
      <c r="AD54" s="403">
        <v>43799</v>
      </c>
      <c r="AE54" s="381"/>
      <c r="AF54" s="386"/>
      <c r="AG54" s="386"/>
      <c r="AH54" s="407"/>
      <c r="AI54" s="400"/>
      <c r="AJ54" s="600"/>
    </row>
    <row r="55" spans="1:36" ht="166.5" customHeight="1" thickBot="1" x14ac:dyDescent="0.25">
      <c r="A55" s="427"/>
      <c r="B55" s="387"/>
      <c r="C55" s="206"/>
      <c r="D55" s="501"/>
      <c r="E55" s="387"/>
      <c r="F55" s="198"/>
      <c r="G55" s="370"/>
      <c r="H55" s="390"/>
      <c r="I55" s="370"/>
      <c r="J55" s="390"/>
      <c r="K55" s="393"/>
      <c r="L55" s="373"/>
      <c r="M55" s="376"/>
      <c r="N55" s="215"/>
      <c r="O55" s="215"/>
      <c r="P55" s="215"/>
      <c r="Q55" s="215"/>
      <c r="R55" s="215"/>
      <c r="S55" s="215"/>
      <c r="T55" s="215"/>
      <c r="U55" s="215"/>
      <c r="V55" s="370"/>
      <c r="W55" s="398"/>
      <c r="X55" s="370"/>
      <c r="Y55" s="398"/>
      <c r="Z55" s="393"/>
      <c r="AA55" s="235" t="s">
        <v>419</v>
      </c>
      <c r="AB55" s="236" t="s">
        <v>423</v>
      </c>
      <c r="AC55" s="404">
        <v>43535</v>
      </c>
      <c r="AD55" s="404">
        <v>43799</v>
      </c>
      <c r="AE55" s="382"/>
      <c r="AF55" s="387"/>
      <c r="AG55" s="387"/>
      <c r="AH55" s="408"/>
      <c r="AI55" s="400"/>
      <c r="AJ55" s="601"/>
    </row>
    <row r="56" spans="1:36" ht="118.5" customHeight="1" x14ac:dyDescent="0.2">
      <c r="A56" s="425" t="s">
        <v>425</v>
      </c>
      <c r="B56" s="405" t="s">
        <v>426</v>
      </c>
      <c r="C56" s="237" t="s">
        <v>427</v>
      </c>
      <c r="D56" s="499" t="s">
        <v>432</v>
      </c>
      <c r="E56" s="405" t="s">
        <v>433</v>
      </c>
      <c r="F56" s="238" t="s">
        <v>322</v>
      </c>
      <c r="G56" s="368">
        <v>2</v>
      </c>
      <c r="H56" s="388" t="str">
        <f>LOOKUP(G56,Hoja2!$C$12:$D$16)</f>
        <v xml:space="preserve">Improbable </v>
      </c>
      <c r="I56" s="368">
        <v>5</v>
      </c>
      <c r="J56" s="388" t="str">
        <f>LOOKUP(I56,Hoja2!$F$12:$G$16)</f>
        <v>Catastrófico</v>
      </c>
      <c r="K56" s="391" t="s">
        <v>19</v>
      </c>
      <c r="L56" s="374" t="s">
        <v>437</v>
      </c>
      <c r="M56" s="374" t="s">
        <v>134</v>
      </c>
      <c r="N56" s="207"/>
      <c r="O56" s="189"/>
      <c r="P56" s="189"/>
      <c r="Q56" s="189"/>
      <c r="R56" s="189"/>
      <c r="S56" s="190"/>
      <c r="T56" s="190"/>
      <c r="U56" s="208"/>
      <c r="V56" s="368">
        <v>1</v>
      </c>
      <c r="W56" s="396" t="str">
        <f>LOOKUP(V56,Hoja2!$C$12:$D$16)</f>
        <v>Rara vez</v>
      </c>
      <c r="X56" s="368">
        <v>5</v>
      </c>
      <c r="Y56" s="396" t="str">
        <f>LOOKUP(X56,Hoja2!$F$12:$G$16)</f>
        <v>Catastrófico</v>
      </c>
      <c r="Z56" s="391" t="s">
        <v>19</v>
      </c>
      <c r="AA56" s="371" t="s">
        <v>439</v>
      </c>
      <c r="AB56" s="380" t="s">
        <v>623</v>
      </c>
      <c r="AC56" s="402">
        <v>43497</v>
      </c>
      <c r="AD56" s="402">
        <v>43812</v>
      </c>
      <c r="AE56" s="380" t="s">
        <v>335</v>
      </c>
      <c r="AF56" s="405" t="s">
        <v>336</v>
      </c>
      <c r="AG56" s="405" t="s">
        <v>441</v>
      </c>
      <c r="AH56" s="434" t="s">
        <v>442</v>
      </c>
      <c r="AI56" s="372" t="s">
        <v>1044</v>
      </c>
      <c r="AJ56" s="600" t="s">
        <v>1045</v>
      </c>
    </row>
    <row r="57" spans="1:36" ht="111" customHeight="1" x14ac:dyDescent="0.2">
      <c r="A57" s="426"/>
      <c r="B57" s="386"/>
      <c r="C57" s="239" t="s">
        <v>428</v>
      </c>
      <c r="D57" s="500"/>
      <c r="E57" s="386"/>
      <c r="F57" s="240" t="s">
        <v>434</v>
      </c>
      <c r="G57" s="369"/>
      <c r="H57" s="389"/>
      <c r="I57" s="369"/>
      <c r="J57" s="389"/>
      <c r="K57" s="392"/>
      <c r="L57" s="375"/>
      <c r="M57" s="375"/>
      <c r="N57" s="209"/>
      <c r="O57" s="192"/>
      <c r="P57" s="192"/>
      <c r="Q57" s="192"/>
      <c r="R57" s="192"/>
      <c r="S57" s="193"/>
      <c r="T57" s="193"/>
      <c r="U57" s="210"/>
      <c r="V57" s="369"/>
      <c r="W57" s="397"/>
      <c r="X57" s="369"/>
      <c r="Y57" s="397"/>
      <c r="Z57" s="392"/>
      <c r="AA57" s="372"/>
      <c r="AB57" s="394"/>
      <c r="AC57" s="403"/>
      <c r="AD57" s="403"/>
      <c r="AE57" s="381"/>
      <c r="AF57" s="386"/>
      <c r="AG57" s="386"/>
      <c r="AH57" s="435"/>
      <c r="AI57" s="372"/>
      <c r="AJ57" s="600"/>
    </row>
    <row r="58" spans="1:36" ht="75.75" customHeight="1" x14ac:dyDescent="0.2">
      <c r="A58" s="426"/>
      <c r="B58" s="386"/>
      <c r="C58" s="239" t="s">
        <v>429</v>
      </c>
      <c r="D58" s="500"/>
      <c r="E58" s="386"/>
      <c r="F58" s="240" t="s">
        <v>435</v>
      </c>
      <c r="G58" s="369"/>
      <c r="H58" s="389"/>
      <c r="I58" s="369"/>
      <c r="J58" s="389"/>
      <c r="K58" s="392"/>
      <c r="L58" s="375" t="s">
        <v>438</v>
      </c>
      <c r="M58" s="375" t="s">
        <v>134</v>
      </c>
      <c r="N58" s="209"/>
      <c r="O58" s="192"/>
      <c r="P58" s="192"/>
      <c r="Q58" s="192"/>
      <c r="R58" s="192"/>
      <c r="S58" s="193"/>
      <c r="T58" s="193"/>
      <c r="U58" s="210"/>
      <c r="V58" s="369"/>
      <c r="W58" s="397"/>
      <c r="X58" s="369"/>
      <c r="Y58" s="397"/>
      <c r="Z58" s="392"/>
      <c r="AA58" s="507" t="s">
        <v>440</v>
      </c>
      <c r="AB58" s="395" t="s">
        <v>624</v>
      </c>
      <c r="AC58" s="403">
        <v>43497</v>
      </c>
      <c r="AD58" s="403">
        <v>43812</v>
      </c>
      <c r="AE58" s="381"/>
      <c r="AF58" s="386"/>
      <c r="AG58" s="386"/>
      <c r="AH58" s="435"/>
      <c r="AI58" s="372"/>
      <c r="AJ58" s="600"/>
    </row>
    <row r="59" spans="1:36" ht="80.25" customHeight="1" thickBot="1" x14ac:dyDescent="0.25">
      <c r="A59" s="426"/>
      <c r="B59" s="386"/>
      <c r="C59" s="241" t="s">
        <v>430</v>
      </c>
      <c r="D59" s="500"/>
      <c r="E59" s="386"/>
      <c r="F59" s="240" t="s">
        <v>436</v>
      </c>
      <c r="G59" s="369"/>
      <c r="H59" s="389"/>
      <c r="I59" s="369"/>
      <c r="J59" s="389"/>
      <c r="K59" s="392"/>
      <c r="L59" s="375"/>
      <c r="M59" s="375"/>
      <c r="N59" s="211"/>
      <c r="O59" s="212"/>
      <c r="P59" s="212"/>
      <c r="Q59" s="212"/>
      <c r="R59" s="212"/>
      <c r="S59" s="213"/>
      <c r="T59" s="213"/>
      <c r="U59" s="214"/>
      <c r="V59" s="369"/>
      <c r="W59" s="397"/>
      <c r="X59" s="369"/>
      <c r="Y59" s="397"/>
      <c r="Z59" s="392"/>
      <c r="AA59" s="507"/>
      <c r="AB59" s="381"/>
      <c r="AC59" s="403"/>
      <c r="AD59" s="403"/>
      <c r="AE59" s="381"/>
      <c r="AF59" s="386"/>
      <c r="AG59" s="386"/>
      <c r="AH59" s="435"/>
      <c r="AI59" s="372"/>
      <c r="AJ59" s="600"/>
    </row>
    <row r="60" spans="1:36" ht="93" customHeight="1" thickBot="1" x14ac:dyDescent="0.25">
      <c r="A60" s="427"/>
      <c r="B60" s="387"/>
      <c r="C60" s="242" t="s">
        <v>431</v>
      </c>
      <c r="D60" s="501"/>
      <c r="E60" s="387"/>
      <c r="F60" s="197"/>
      <c r="G60" s="370"/>
      <c r="H60" s="390"/>
      <c r="I60" s="370"/>
      <c r="J60" s="390"/>
      <c r="K60" s="393"/>
      <c r="L60" s="376"/>
      <c r="M60" s="376"/>
      <c r="N60" s="215"/>
      <c r="O60" s="215"/>
      <c r="P60" s="215"/>
      <c r="Q60" s="215"/>
      <c r="R60" s="215"/>
      <c r="S60" s="215"/>
      <c r="T60" s="215"/>
      <c r="U60" s="215"/>
      <c r="V60" s="370"/>
      <c r="W60" s="398"/>
      <c r="X60" s="370"/>
      <c r="Y60" s="398"/>
      <c r="Z60" s="393"/>
      <c r="AA60" s="508"/>
      <c r="AB60" s="382"/>
      <c r="AC60" s="404"/>
      <c r="AD60" s="404"/>
      <c r="AE60" s="382"/>
      <c r="AF60" s="387"/>
      <c r="AG60" s="387"/>
      <c r="AH60" s="436"/>
      <c r="AI60" s="372"/>
      <c r="AJ60" s="600"/>
    </row>
    <row r="61" spans="1:36" ht="268.5" customHeight="1" x14ac:dyDescent="0.2">
      <c r="A61" s="425" t="s">
        <v>443</v>
      </c>
      <c r="B61" s="405" t="s">
        <v>444</v>
      </c>
      <c r="C61" s="243" t="s">
        <v>445</v>
      </c>
      <c r="D61" s="453" t="s">
        <v>449</v>
      </c>
      <c r="E61" s="405" t="s">
        <v>450</v>
      </c>
      <c r="F61" s="244" t="s">
        <v>322</v>
      </c>
      <c r="G61" s="368">
        <v>2</v>
      </c>
      <c r="H61" s="388" t="str">
        <f>LOOKUP(G61,Hoja2!$C$12:$D$16)</f>
        <v xml:space="preserve">Improbable </v>
      </c>
      <c r="I61" s="368">
        <v>4</v>
      </c>
      <c r="J61" s="388" t="str">
        <f>LOOKUP(I61,Hoja2!$F$12:$G$16)</f>
        <v>Mayor</v>
      </c>
      <c r="K61" s="391" t="s">
        <v>18</v>
      </c>
      <c r="L61" s="371" t="s">
        <v>452</v>
      </c>
      <c r="M61" s="374" t="s">
        <v>134</v>
      </c>
      <c r="N61" s="207"/>
      <c r="O61" s="189"/>
      <c r="P61" s="189"/>
      <c r="Q61" s="189"/>
      <c r="R61" s="189"/>
      <c r="S61" s="190"/>
      <c r="T61" s="190"/>
      <c r="U61" s="208"/>
      <c r="V61" s="368">
        <v>1</v>
      </c>
      <c r="W61" s="396" t="str">
        <f>LOOKUP(V61,Hoja2!$C$12:$D$16)</f>
        <v>Rara vez</v>
      </c>
      <c r="X61" s="368">
        <v>4</v>
      </c>
      <c r="Y61" s="396" t="str">
        <f>LOOKUP(X61,Hoja2!$F$12:$G$16)</f>
        <v>Mayor</v>
      </c>
      <c r="Z61" s="391" t="s">
        <v>18</v>
      </c>
      <c r="AA61" s="371" t="s">
        <v>625</v>
      </c>
      <c r="AB61" s="371" t="s">
        <v>628</v>
      </c>
      <c r="AC61" s="402">
        <v>43497</v>
      </c>
      <c r="AD61" s="402">
        <v>43812</v>
      </c>
      <c r="AE61" s="380" t="s">
        <v>335</v>
      </c>
      <c r="AF61" s="405" t="s">
        <v>336</v>
      </c>
      <c r="AG61" s="405" t="s">
        <v>441</v>
      </c>
      <c r="AH61" s="406" t="s">
        <v>454</v>
      </c>
      <c r="AI61" s="400" t="s">
        <v>1042</v>
      </c>
      <c r="AJ61" s="600" t="s">
        <v>1043</v>
      </c>
    </row>
    <row r="62" spans="1:36" ht="101.25" customHeight="1" x14ac:dyDescent="0.2">
      <c r="A62" s="426"/>
      <c r="B62" s="386"/>
      <c r="C62" s="245" t="s">
        <v>446</v>
      </c>
      <c r="D62" s="454"/>
      <c r="E62" s="386"/>
      <c r="F62" s="246" t="s">
        <v>434</v>
      </c>
      <c r="G62" s="369"/>
      <c r="H62" s="389"/>
      <c r="I62" s="369"/>
      <c r="J62" s="389"/>
      <c r="K62" s="392"/>
      <c r="L62" s="372"/>
      <c r="M62" s="375"/>
      <c r="N62" s="209"/>
      <c r="O62" s="192"/>
      <c r="P62" s="192"/>
      <c r="Q62" s="192"/>
      <c r="R62" s="192"/>
      <c r="S62" s="193"/>
      <c r="T62" s="193"/>
      <c r="U62" s="210"/>
      <c r="V62" s="369"/>
      <c r="W62" s="397"/>
      <c r="X62" s="369"/>
      <c r="Y62" s="397"/>
      <c r="Z62" s="392"/>
      <c r="AA62" s="372"/>
      <c r="AB62" s="372"/>
      <c r="AC62" s="403"/>
      <c r="AD62" s="403"/>
      <c r="AE62" s="381"/>
      <c r="AF62" s="386"/>
      <c r="AG62" s="386"/>
      <c r="AH62" s="407"/>
      <c r="AI62" s="400"/>
      <c r="AJ62" s="600"/>
    </row>
    <row r="63" spans="1:36" ht="70.5" customHeight="1" x14ac:dyDescent="0.2">
      <c r="A63" s="426"/>
      <c r="B63" s="386"/>
      <c r="C63" s="245" t="s">
        <v>447</v>
      </c>
      <c r="D63" s="454"/>
      <c r="E63" s="386"/>
      <c r="F63" s="246" t="s">
        <v>435</v>
      </c>
      <c r="G63" s="369"/>
      <c r="H63" s="389"/>
      <c r="I63" s="369"/>
      <c r="J63" s="389"/>
      <c r="K63" s="392"/>
      <c r="L63" s="372" t="s">
        <v>453</v>
      </c>
      <c r="M63" s="375" t="s">
        <v>134</v>
      </c>
      <c r="N63" s="209"/>
      <c r="O63" s="192"/>
      <c r="P63" s="192"/>
      <c r="Q63" s="192"/>
      <c r="R63" s="192"/>
      <c r="S63" s="193"/>
      <c r="T63" s="193"/>
      <c r="U63" s="210"/>
      <c r="V63" s="369"/>
      <c r="W63" s="397"/>
      <c r="X63" s="369"/>
      <c r="Y63" s="397"/>
      <c r="Z63" s="392"/>
      <c r="AA63" s="507" t="s">
        <v>626</v>
      </c>
      <c r="AB63" s="372" t="s">
        <v>627</v>
      </c>
      <c r="AC63" s="403">
        <v>43497</v>
      </c>
      <c r="AD63" s="403">
        <v>43812</v>
      </c>
      <c r="AE63" s="381"/>
      <c r="AF63" s="386"/>
      <c r="AG63" s="386"/>
      <c r="AH63" s="407"/>
      <c r="AI63" s="400"/>
      <c r="AJ63" s="600"/>
    </row>
    <row r="64" spans="1:36" ht="72.75" customHeight="1" thickBot="1" x14ac:dyDescent="0.25">
      <c r="A64" s="426"/>
      <c r="B64" s="386"/>
      <c r="C64" s="245" t="s">
        <v>430</v>
      </c>
      <c r="D64" s="454"/>
      <c r="E64" s="386"/>
      <c r="F64" s="246" t="s">
        <v>451</v>
      </c>
      <c r="G64" s="369"/>
      <c r="H64" s="389"/>
      <c r="I64" s="369"/>
      <c r="J64" s="389"/>
      <c r="K64" s="392"/>
      <c r="L64" s="372"/>
      <c r="M64" s="375"/>
      <c r="N64" s="211"/>
      <c r="O64" s="212"/>
      <c r="P64" s="212"/>
      <c r="Q64" s="212"/>
      <c r="R64" s="212"/>
      <c r="S64" s="213"/>
      <c r="T64" s="213"/>
      <c r="U64" s="214"/>
      <c r="V64" s="369"/>
      <c r="W64" s="397"/>
      <c r="X64" s="369"/>
      <c r="Y64" s="397"/>
      <c r="Z64" s="392"/>
      <c r="AA64" s="507"/>
      <c r="AB64" s="372"/>
      <c r="AC64" s="403"/>
      <c r="AD64" s="403"/>
      <c r="AE64" s="381"/>
      <c r="AF64" s="386"/>
      <c r="AG64" s="386"/>
      <c r="AH64" s="407"/>
      <c r="AI64" s="400"/>
      <c r="AJ64" s="600"/>
    </row>
    <row r="65" spans="1:36" ht="139.5" customHeight="1" thickBot="1" x14ac:dyDescent="0.25">
      <c r="A65" s="427"/>
      <c r="B65" s="387"/>
      <c r="C65" s="247" t="s">
        <v>448</v>
      </c>
      <c r="D65" s="456"/>
      <c r="E65" s="387"/>
      <c r="F65" s="248"/>
      <c r="G65" s="370"/>
      <c r="H65" s="390"/>
      <c r="I65" s="370"/>
      <c r="J65" s="390"/>
      <c r="K65" s="393"/>
      <c r="L65" s="373"/>
      <c r="M65" s="376"/>
      <c r="N65" s="215"/>
      <c r="O65" s="215"/>
      <c r="P65" s="215"/>
      <c r="Q65" s="215"/>
      <c r="R65" s="215"/>
      <c r="S65" s="215"/>
      <c r="T65" s="215"/>
      <c r="U65" s="215"/>
      <c r="V65" s="370"/>
      <c r="W65" s="398"/>
      <c r="X65" s="370"/>
      <c r="Y65" s="398"/>
      <c r="Z65" s="393"/>
      <c r="AA65" s="508"/>
      <c r="AB65" s="373"/>
      <c r="AC65" s="404"/>
      <c r="AD65" s="404"/>
      <c r="AE65" s="382"/>
      <c r="AF65" s="387"/>
      <c r="AG65" s="387"/>
      <c r="AH65" s="408"/>
      <c r="AI65" s="401"/>
      <c r="AJ65" s="600"/>
    </row>
    <row r="66" spans="1:36" ht="156.75" customHeight="1" x14ac:dyDescent="0.2">
      <c r="A66" s="425" t="s">
        <v>36</v>
      </c>
      <c r="B66" s="405" t="s">
        <v>987</v>
      </c>
      <c r="C66" s="194" t="s">
        <v>344</v>
      </c>
      <c r="D66" s="499" t="s">
        <v>988</v>
      </c>
      <c r="E66" s="405" t="s">
        <v>989</v>
      </c>
      <c r="F66" s="249" t="s">
        <v>322</v>
      </c>
      <c r="G66" s="368">
        <v>3</v>
      </c>
      <c r="H66" s="388" t="str">
        <f>LOOKUP(G66,Hoja2!$C$12:$D$16)</f>
        <v xml:space="preserve">Posible </v>
      </c>
      <c r="I66" s="368">
        <v>5</v>
      </c>
      <c r="J66" s="388" t="str">
        <f>LOOKUP(I66,Hoja2!$F$12:$G$16)</f>
        <v>Catastrófico</v>
      </c>
      <c r="K66" s="391" t="s">
        <v>19</v>
      </c>
      <c r="L66" s="380" t="s">
        <v>991</v>
      </c>
      <c r="M66" s="405" t="s">
        <v>134</v>
      </c>
      <c r="N66" s="207"/>
      <c r="O66" s="189"/>
      <c r="P66" s="189"/>
      <c r="Q66" s="189"/>
      <c r="R66" s="189"/>
      <c r="S66" s="190"/>
      <c r="T66" s="190"/>
      <c r="U66" s="208"/>
      <c r="V66" s="368">
        <v>2</v>
      </c>
      <c r="W66" s="396" t="str">
        <f>LOOKUP(V66,Hoja2!$C$12:$D$16)</f>
        <v xml:space="preserve">Improbable </v>
      </c>
      <c r="X66" s="368">
        <v>5</v>
      </c>
      <c r="Y66" s="396" t="str">
        <f>LOOKUP(X66,Hoja2!$F$12:$G$16)</f>
        <v>Catastrófico</v>
      </c>
      <c r="Z66" s="391" t="s">
        <v>19</v>
      </c>
      <c r="AA66" s="513" t="s">
        <v>993</v>
      </c>
      <c r="AB66" s="513" t="s">
        <v>997</v>
      </c>
      <c r="AC66" s="402">
        <v>43539</v>
      </c>
      <c r="AD66" s="402">
        <v>43585</v>
      </c>
      <c r="AE66" s="380" t="s">
        <v>335</v>
      </c>
      <c r="AF66" s="405" t="s">
        <v>336</v>
      </c>
      <c r="AG66" s="405" t="s">
        <v>353</v>
      </c>
      <c r="AH66" s="406" t="s">
        <v>1000</v>
      </c>
      <c r="AI66" s="399" t="s">
        <v>1058</v>
      </c>
      <c r="AJ66" s="645" t="s">
        <v>1041</v>
      </c>
    </row>
    <row r="67" spans="1:36" ht="138" customHeight="1" x14ac:dyDescent="0.2">
      <c r="A67" s="426"/>
      <c r="B67" s="386"/>
      <c r="C67" s="194" t="s">
        <v>345</v>
      </c>
      <c r="D67" s="500"/>
      <c r="E67" s="386"/>
      <c r="F67" s="250" t="s">
        <v>434</v>
      </c>
      <c r="G67" s="369"/>
      <c r="H67" s="389"/>
      <c r="I67" s="369"/>
      <c r="J67" s="389"/>
      <c r="K67" s="392"/>
      <c r="L67" s="381"/>
      <c r="M67" s="386"/>
      <c r="N67" s="209"/>
      <c r="O67" s="192"/>
      <c r="P67" s="192"/>
      <c r="Q67" s="192"/>
      <c r="R67" s="192"/>
      <c r="S67" s="193"/>
      <c r="T67" s="193"/>
      <c r="U67" s="210"/>
      <c r="V67" s="369"/>
      <c r="W67" s="397"/>
      <c r="X67" s="369"/>
      <c r="Y67" s="397"/>
      <c r="Z67" s="392"/>
      <c r="AA67" s="514"/>
      <c r="AB67" s="514"/>
      <c r="AC67" s="403"/>
      <c r="AD67" s="403"/>
      <c r="AE67" s="381"/>
      <c r="AF67" s="386"/>
      <c r="AG67" s="386"/>
      <c r="AH67" s="407"/>
      <c r="AI67" s="400"/>
      <c r="AJ67" s="645"/>
    </row>
    <row r="68" spans="1:36" ht="141.75" customHeight="1" x14ac:dyDescent="0.2">
      <c r="A68" s="426"/>
      <c r="B68" s="386"/>
      <c r="C68" s="194" t="s">
        <v>343</v>
      </c>
      <c r="D68" s="500"/>
      <c r="E68" s="386"/>
      <c r="F68" s="250" t="s">
        <v>990</v>
      </c>
      <c r="G68" s="369"/>
      <c r="H68" s="389"/>
      <c r="I68" s="369"/>
      <c r="J68" s="389"/>
      <c r="K68" s="392"/>
      <c r="L68" s="381"/>
      <c r="M68" s="386"/>
      <c r="N68" s="209"/>
      <c r="O68" s="192"/>
      <c r="P68" s="192"/>
      <c r="Q68" s="192"/>
      <c r="R68" s="192"/>
      <c r="S68" s="193"/>
      <c r="T68" s="193"/>
      <c r="U68" s="210"/>
      <c r="V68" s="369"/>
      <c r="W68" s="397"/>
      <c r="X68" s="369"/>
      <c r="Y68" s="397"/>
      <c r="Z68" s="392"/>
      <c r="AA68" s="251" t="s">
        <v>994</v>
      </c>
      <c r="AB68" s="251" t="s">
        <v>998</v>
      </c>
      <c r="AC68" s="403">
        <v>43507</v>
      </c>
      <c r="AD68" s="403">
        <v>43585</v>
      </c>
      <c r="AE68" s="381"/>
      <c r="AF68" s="386"/>
      <c r="AG68" s="386"/>
      <c r="AH68" s="407"/>
      <c r="AI68" s="400"/>
      <c r="AJ68" s="645"/>
    </row>
    <row r="69" spans="1:36" ht="130.5" customHeight="1" x14ac:dyDescent="0.2">
      <c r="A69" s="426"/>
      <c r="B69" s="386"/>
      <c r="C69" s="194" t="s">
        <v>456</v>
      </c>
      <c r="D69" s="500"/>
      <c r="E69" s="386"/>
      <c r="F69" s="194"/>
      <c r="G69" s="369"/>
      <c r="H69" s="389"/>
      <c r="I69" s="369"/>
      <c r="J69" s="389"/>
      <c r="K69" s="392"/>
      <c r="L69" s="381"/>
      <c r="M69" s="386"/>
      <c r="N69" s="209"/>
      <c r="O69" s="192"/>
      <c r="P69" s="192"/>
      <c r="Q69" s="192"/>
      <c r="R69" s="192"/>
      <c r="S69" s="193"/>
      <c r="T69" s="193"/>
      <c r="U69" s="210"/>
      <c r="V69" s="369"/>
      <c r="W69" s="397"/>
      <c r="X69" s="369"/>
      <c r="Y69" s="397"/>
      <c r="Z69" s="392"/>
      <c r="AA69" s="251" t="s">
        <v>995</v>
      </c>
      <c r="AB69" s="251" t="s">
        <v>700</v>
      </c>
      <c r="AC69" s="403">
        <v>43516</v>
      </c>
      <c r="AD69" s="403">
        <v>43585</v>
      </c>
      <c r="AE69" s="381"/>
      <c r="AF69" s="386"/>
      <c r="AG69" s="386"/>
      <c r="AH69" s="407"/>
      <c r="AI69" s="400"/>
      <c r="AJ69" s="645"/>
    </row>
    <row r="70" spans="1:36" ht="171.75" customHeight="1" thickBot="1" x14ac:dyDescent="0.25">
      <c r="A70" s="427"/>
      <c r="B70" s="387"/>
      <c r="C70" s="252"/>
      <c r="D70" s="501"/>
      <c r="E70" s="387"/>
      <c r="F70" s="198"/>
      <c r="G70" s="370"/>
      <c r="H70" s="390"/>
      <c r="I70" s="370"/>
      <c r="J70" s="390"/>
      <c r="K70" s="393"/>
      <c r="L70" s="382"/>
      <c r="M70" s="387"/>
      <c r="N70" s="232"/>
      <c r="O70" s="200"/>
      <c r="P70" s="200"/>
      <c r="Q70" s="200"/>
      <c r="R70" s="200"/>
      <c r="S70" s="201"/>
      <c r="T70" s="201"/>
      <c r="U70" s="233"/>
      <c r="V70" s="370"/>
      <c r="W70" s="398"/>
      <c r="X70" s="370"/>
      <c r="Y70" s="398"/>
      <c r="Z70" s="393"/>
      <c r="AA70" s="251" t="s">
        <v>996</v>
      </c>
      <c r="AB70" s="251" t="s">
        <v>999</v>
      </c>
      <c r="AC70" s="404">
        <v>43524</v>
      </c>
      <c r="AD70" s="404">
        <v>43585</v>
      </c>
      <c r="AE70" s="382"/>
      <c r="AF70" s="387"/>
      <c r="AG70" s="387"/>
      <c r="AH70" s="408"/>
      <c r="AI70" s="401"/>
      <c r="AJ70" s="645"/>
    </row>
    <row r="71" spans="1:36" ht="71.25" customHeight="1" x14ac:dyDescent="0.2">
      <c r="A71" s="425" t="s">
        <v>37</v>
      </c>
      <c r="B71" s="405" t="s">
        <v>455</v>
      </c>
      <c r="C71" s="218" t="s">
        <v>344</v>
      </c>
      <c r="D71" s="431" t="s">
        <v>457</v>
      </c>
      <c r="E71" s="405" t="s">
        <v>458</v>
      </c>
      <c r="F71" s="253" t="s">
        <v>322</v>
      </c>
      <c r="G71" s="368">
        <v>3</v>
      </c>
      <c r="H71" s="388" t="str">
        <f>LOOKUP(G71,Hoja2!$C$12:$D$16)</f>
        <v xml:space="preserve">Posible </v>
      </c>
      <c r="I71" s="368">
        <v>5</v>
      </c>
      <c r="J71" s="388" t="str">
        <f>LOOKUP(I71,Hoja2!$F$12:$G$16)</f>
        <v>Catastrófico</v>
      </c>
      <c r="K71" s="391" t="s">
        <v>19</v>
      </c>
      <c r="L71" s="380" t="s">
        <v>459</v>
      </c>
      <c r="M71" s="405" t="s">
        <v>134</v>
      </c>
      <c r="N71" s="207"/>
      <c r="O71" s="189"/>
      <c r="P71" s="189"/>
      <c r="Q71" s="189"/>
      <c r="R71" s="189"/>
      <c r="S71" s="190"/>
      <c r="T71" s="190"/>
      <c r="U71" s="208"/>
      <c r="V71" s="368">
        <v>1</v>
      </c>
      <c r="W71" s="396" t="str">
        <f>LOOKUP(V71,Hoja2!$C$12:$D$16)</f>
        <v>Rara vez</v>
      </c>
      <c r="X71" s="368">
        <v>5</v>
      </c>
      <c r="Y71" s="396" t="str">
        <f>LOOKUP(X71,Hoja2!$F$12:$G$16)</f>
        <v>Catastrófico</v>
      </c>
      <c r="Z71" s="391" t="s">
        <v>19</v>
      </c>
      <c r="AA71" s="219" t="s">
        <v>460</v>
      </c>
      <c r="AB71" s="219" t="s">
        <v>465</v>
      </c>
      <c r="AC71" s="402">
        <v>43497</v>
      </c>
      <c r="AD71" s="402">
        <v>43577</v>
      </c>
      <c r="AE71" s="380" t="s">
        <v>335</v>
      </c>
      <c r="AF71" s="405" t="s">
        <v>336</v>
      </c>
      <c r="AG71" s="405" t="s">
        <v>353</v>
      </c>
      <c r="AH71" s="406" t="s">
        <v>469</v>
      </c>
      <c r="AI71" s="399" t="s">
        <v>1059</v>
      </c>
      <c r="AJ71" s="645" t="s">
        <v>1041</v>
      </c>
    </row>
    <row r="72" spans="1:36" ht="63.75" customHeight="1" x14ac:dyDescent="0.2">
      <c r="A72" s="426"/>
      <c r="B72" s="386"/>
      <c r="C72" s="220" t="s">
        <v>345</v>
      </c>
      <c r="D72" s="432"/>
      <c r="E72" s="386"/>
      <c r="F72" s="254" t="s">
        <v>434</v>
      </c>
      <c r="G72" s="369"/>
      <c r="H72" s="389"/>
      <c r="I72" s="369"/>
      <c r="J72" s="389"/>
      <c r="K72" s="392"/>
      <c r="L72" s="381"/>
      <c r="M72" s="386"/>
      <c r="N72" s="209"/>
      <c r="O72" s="192"/>
      <c r="P72" s="192"/>
      <c r="Q72" s="192"/>
      <c r="R72" s="192"/>
      <c r="S72" s="193"/>
      <c r="T72" s="193"/>
      <c r="U72" s="210"/>
      <c r="V72" s="369"/>
      <c r="W72" s="397"/>
      <c r="X72" s="369"/>
      <c r="Y72" s="397"/>
      <c r="Z72" s="392"/>
      <c r="AA72" s="221" t="s">
        <v>461</v>
      </c>
      <c r="AB72" s="221" t="s">
        <v>466</v>
      </c>
      <c r="AC72" s="403">
        <v>43511</v>
      </c>
      <c r="AD72" s="403">
        <v>43796</v>
      </c>
      <c r="AE72" s="381"/>
      <c r="AF72" s="386"/>
      <c r="AG72" s="386"/>
      <c r="AH72" s="407"/>
      <c r="AI72" s="400"/>
      <c r="AJ72" s="645"/>
    </row>
    <row r="73" spans="1:36" ht="126.75" customHeight="1" x14ac:dyDescent="0.2">
      <c r="A73" s="426"/>
      <c r="B73" s="386"/>
      <c r="C73" s="220" t="s">
        <v>343</v>
      </c>
      <c r="D73" s="432"/>
      <c r="E73" s="386"/>
      <c r="F73" s="254" t="s">
        <v>324</v>
      </c>
      <c r="G73" s="369"/>
      <c r="H73" s="389"/>
      <c r="I73" s="369"/>
      <c r="J73" s="389"/>
      <c r="K73" s="392"/>
      <c r="L73" s="381"/>
      <c r="M73" s="386"/>
      <c r="N73" s="209"/>
      <c r="O73" s="192"/>
      <c r="P73" s="192"/>
      <c r="Q73" s="192"/>
      <c r="R73" s="192"/>
      <c r="S73" s="193"/>
      <c r="T73" s="193"/>
      <c r="U73" s="210"/>
      <c r="V73" s="369"/>
      <c r="W73" s="397"/>
      <c r="X73" s="369"/>
      <c r="Y73" s="397"/>
      <c r="Z73" s="392"/>
      <c r="AA73" s="255" t="s">
        <v>462</v>
      </c>
      <c r="AB73" s="221" t="s">
        <v>467</v>
      </c>
      <c r="AC73" s="403">
        <v>43497</v>
      </c>
      <c r="AD73" s="403">
        <v>43796</v>
      </c>
      <c r="AE73" s="381"/>
      <c r="AF73" s="386"/>
      <c r="AG73" s="386"/>
      <c r="AH73" s="407"/>
      <c r="AI73" s="400"/>
      <c r="AJ73" s="645"/>
    </row>
    <row r="74" spans="1:36" ht="162.75" customHeight="1" thickBot="1" x14ac:dyDescent="0.25">
      <c r="A74" s="426"/>
      <c r="B74" s="386"/>
      <c r="C74" s="220" t="s">
        <v>456</v>
      </c>
      <c r="D74" s="432"/>
      <c r="E74" s="386"/>
      <c r="F74" s="194"/>
      <c r="G74" s="369"/>
      <c r="H74" s="389"/>
      <c r="I74" s="369"/>
      <c r="J74" s="389"/>
      <c r="K74" s="392"/>
      <c r="L74" s="381"/>
      <c r="M74" s="386"/>
      <c r="N74" s="211"/>
      <c r="O74" s="212"/>
      <c r="P74" s="212"/>
      <c r="Q74" s="212"/>
      <c r="R74" s="212"/>
      <c r="S74" s="213"/>
      <c r="T74" s="213"/>
      <c r="U74" s="214"/>
      <c r="V74" s="369"/>
      <c r="W74" s="397"/>
      <c r="X74" s="369"/>
      <c r="Y74" s="397"/>
      <c r="Z74" s="392"/>
      <c r="AA74" s="255" t="s">
        <v>463</v>
      </c>
      <c r="AB74" s="221" t="s">
        <v>465</v>
      </c>
      <c r="AC74" s="403">
        <v>43497</v>
      </c>
      <c r="AD74" s="403">
        <v>43812</v>
      </c>
      <c r="AE74" s="381"/>
      <c r="AF74" s="386"/>
      <c r="AG74" s="386"/>
      <c r="AH74" s="407"/>
      <c r="AI74" s="400"/>
      <c r="AJ74" s="645"/>
    </row>
    <row r="75" spans="1:36" ht="139.5" customHeight="1" thickBot="1" x14ac:dyDescent="0.25">
      <c r="A75" s="427"/>
      <c r="B75" s="387"/>
      <c r="C75" s="256"/>
      <c r="D75" s="433"/>
      <c r="E75" s="387"/>
      <c r="F75" s="198"/>
      <c r="G75" s="370"/>
      <c r="H75" s="390"/>
      <c r="I75" s="370"/>
      <c r="J75" s="390"/>
      <c r="K75" s="393"/>
      <c r="L75" s="382"/>
      <c r="M75" s="387"/>
      <c r="N75" s="215"/>
      <c r="O75" s="215"/>
      <c r="P75" s="215"/>
      <c r="Q75" s="215"/>
      <c r="R75" s="215"/>
      <c r="S75" s="215"/>
      <c r="T75" s="215"/>
      <c r="U75" s="215"/>
      <c r="V75" s="370"/>
      <c r="W75" s="398"/>
      <c r="X75" s="370"/>
      <c r="Y75" s="398"/>
      <c r="Z75" s="393"/>
      <c r="AA75" s="257" t="s">
        <v>464</v>
      </c>
      <c r="AB75" s="236" t="s">
        <v>468</v>
      </c>
      <c r="AC75" s="404">
        <v>43497</v>
      </c>
      <c r="AD75" s="404">
        <v>43812</v>
      </c>
      <c r="AE75" s="382"/>
      <c r="AF75" s="387"/>
      <c r="AG75" s="387"/>
      <c r="AH75" s="408"/>
      <c r="AI75" s="401"/>
      <c r="AJ75" s="645"/>
    </row>
    <row r="76" spans="1:36" ht="249" customHeight="1" x14ac:dyDescent="0.2">
      <c r="A76" s="425" t="s">
        <v>38</v>
      </c>
      <c r="B76" s="405" t="s">
        <v>470</v>
      </c>
      <c r="C76" s="188" t="s">
        <v>471</v>
      </c>
      <c r="D76" s="499" t="s">
        <v>474</v>
      </c>
      <c r="E76" s="405" t="s">
        <v>475</v>
      </c>
      <c r="F76" s="188" t="s">
        <v>322</v>
      </c>
      <c r="G76" s="368">
        <v>3</v>
      </c>
      <c r="H76" s="388" t="str">
        <f>LOOKUP(G76,Hoja2!$C$12:$D$16)</f>
        <v xml:space="preserve">Posible </v>
      </c>
      <c r="I76" s="368">
        <v>3</v>
      </c>
      <c r="J76" s="388" t="str">
        <f>LOOKUP(I76,Hoja2!$F$12:$G$16)</f>
        <v>Moderado</v>
      </c>
      <c r="K76" s="391" t="s">
        <v>18</v>
      </c>
      <c r="L76" s="371" t="s">
        <v>476</v>
      </c>
      <c r="M76" s="405" t="s">
        <v>134</v>
      </c>
      <c r="N76" s="207"/>
      <c r="O76" s="189"/>
      <c r="P76" s="189"/>
      <c r="Q76" s="189"/>
      <c r="R76" s="189"/>
      <c r="S76" s="190"/>
      <c r="T76" s="190"/>
      <c r="U76" s="208"/>
      <c r="V76" s="368">
        <v>1</v>
      </c>
      <c r="W76" s="396" t="str">
        <f>LOOKUP(V76,Hoja2!$C$12:$D$16)</f>
        <v>Rara vez</v>
      </c>
      <c r="X76" s="368">
        <v>3</v>
      </c>
      <c r="Y76" s="396" t="str">
        <f>LOOKUP(X76,Hoja2!$F$12:$G$16)</f>
        <v>Moderado</v>
      </c>
      <c r="Z76" s="391" t="s">
        <v>17</v>
      </c>
      <c r="AA76" s="371" t="s">
        <v>478</v>
      </c>
      <c r="AB76" s="371" t="s">
        <v>404</v>
      </c>
      <c r="AC76" s="402">
        <v>43507</v>
      </c>
      <c r="AD76" s="402">
        <v>43812</v>
      </c>
      <c r="AE76" s="380" t="s">
        <v>335</v>
      </c>
      <c r="AF76" s="405" t="s">
        <v>336</v>
      </c>
      <c r="AG76" s="405" t="s">
        <v>481</v>
      </c>
      <c r="AH76" s="406" t="s">
        <v>388</v>
      </c>
      <c r="AI76" s="399" t="s">
        <v>1060</v>
      </c>
      <c r="AJ76" s="600" t="s">
        <v>1061</v>
      </c>
    </row>
    <row r="77" spans="1:36" ht="67.5" customHeight="1" x14ac:dyDescent="0.2">
      <c r="A77" s="426"/>
      <c r="B77" s="386"/>
      <c r="C77" s="191" t="s">
        <v>472</v>
      </c>
      <c r="D77" s="500"/>
      <c r="E77" s="386"/>
      <c r="F77" s="191" t="s">
        <v>434</v>
      </c>
      <c r="G77" s="369"/>
      <c r="H77" s="389"/>
      <c r="I77" s="369"/>
      <c r="J77" s="389"/>
      <c r="K77" s="392"/>
      <c r="L77" s="372"/>
      <c r="M77" s="386"/>
      <c r="N77" s="209"/>
      <c r="O77" s="192"/>
      <c r="P77" s="192"/>
      <c r="Q77" s="192"/>
      <c r="R77" s="192"/>
      <c r="S77" s="193"/>
      <c r="T77" s="193"/>
      <c r="U77" s="210"/>
      <c r="V77" s="369"/>
      <c r="W77" s="397"/>
      <c r="X77" s="369"/>
      <c r="Y77" s="397"/>
      <c r="Z77" s="392"/>
      <c r="AA77" s="372"/>
      <c r="AB77" s="372"/>
      <c r="AC77" s="403"/>
      <c r="AD77" s="403"/>
      <c r="AE77" s="381"/>
      <c r="AF77" s="386"/>
      <c r="AG77" s="386"/>
      <c r="AH77" s="407"/>
      <c r="AI77" s="400"/>
      <c r="AJ77" s="600"/>
    </row>
    <row r="78" spans="1:36" ht="110.25" customHeight="1" x14ac:dyDescent="0.2">
      <c r="A78" s="426"/>
      <c r="B78" s="386"/>
      <c r="C78" s="191" t="s">
        <v>344</v>
      </c>
      <c r="D78" s="500"/>
      <c r="E78" s="386"/>
      <c r="F78" s="191" t="s">
        <v>435</v>
      </c>
      <c r="G78" s="369"/>
      <c r="H78" s="389"/>
      <c r="I78" s="369"/>
      <c r="J78" s="389"/>
      <c r="K78" s="392"/>
      <c r="L78" s="372"/>
      <c r="M78" s="386"/>
      <c r="N78" s="209"/>
      <c r="O78" s="192"/>
      <c r="P78" s="192"/>
      <c r="Q78" s="192"/>
      <c r="R78" s="192"/>
      <c r="S78" s="193"/>
      <c r="T78" s="193"/>
      <c r="U78" s="210"/>
      <c r="V78" s="369"/>
      <c r="W78" s="397"/>
      <c r="X78" s="369"/>
      <c r="Y78" s="397"/>
      <c r="Z78" s="392"/>
      <c r="AA78" s="372"/>
      <c r="AB78" s="372"/>
      <c r="AC78" s="403"/>
      <c r="AD78" s="403"/>
      <c r="AE78" s="381"/>
      <c r="AF78" s="386"/>
      <c r="AG78" s="386"/>
      <c r="AH78" s="407"/>
      <c r="AI78" s="400"/>
      <c r="AJ78" s="600"/>
    </row>
    <row r="79" spans="1:36" ht="149.25" customHeight="1" thickBot="1" x14ac:dyDescent="0.25">
      <c r="A79" s="426"/>
      <c r="B79" s="386"/>
      <c r="C79" s="191" t="s">
        <v>473</v>
      </c>
      <c r="D79" s="500"/>
      <c r="E79" s="386"/>
      <c r="F79" s="194"/>
      <c r="G79" s="369"/>
      <c r="H79" s="389"/>
      <c r="I79" s="369"/>
      <c r="J79" s="389"/>
      <c r="K79" s="392"/>
      <c r="L79" s="372" t="s">
        <v>477</v>
      </c>
      <c r="M79" s="375" t="s">
        <v>134</v>
      </c>
      <c r="N79" s="211"/>
      <c r="O79" s="212"/>
      <c r="P79" s="212"/>
      <c r="Q79" s="212"/>
      <c r="R79" s="212"/>
      <c r="S79" s="213"/>
      <c r="T79" s="213"/>
      <c r="U79" s="214"/>
      <c r="V79" s="369"/>
      <c r="W79" s="397"/>
      <c r="X79" s="369"/>
      <c r="Y79" s="397"/>
      <c r="Z79" s="392"/>
      <c r="AA79" s="372" t="s">
        <v>479</v>
      </c>
      <c r="AB79" s="372" t="s">
        <v>480</v>
      </c>
      <c r="AC79" s="403">
        <v>43507</v>
      </c>
      <c r="AD79" s="403">
        <v>43812</v>
      </c>
      <c r="AE79" s="381"/>
      <c r="AF79" s="386"/>
      <c r="AG79" s="386"/>
      <c r="AH79" s="407"/>
      <c r="AI79" s="400"/>
      <c r="AJ79" s="600"/>
    </row>
    <row r="80" spans="1:36" ht="138.75" customHeight="1" thickBot="1" x14ac:dyDescent="0.25">
      <c r="A80" s="427"/>
      <c r="B80" s="387"/>
      <c r="C80" s="197"/>
      <c r="D80" s="501"/>
      <c r="E80" s="387"/>
      <c r="F80" s="198"/>
      <c r="G80" s="370"/>
      <c r="H80" s="390"/>
      <c r="I80" s="370"/>
      <c r="J80" s="390"/>
      <c r="K80" s="393"/>
      <c r="L80" s="373"/>
      <c r="M80" s="376"/>
      <c r="N80" s="215"/>
      <c r="O80" s="215"/>
      <c r="P80" s="215"/>
      <c r="Q80" s="215"/>
      <c r="R80" s="215"/>
      <c r="S80" s="215"/>
      <c r="T80" s="215"/>
      <c r="U80" s="215"/>
      <c r="V80" s="370"/>
      <c r="W80" s="398"/>
      <c r="X80" s="370"/>
      <c r="Y80" s="398"/>
      <c r="Z80" s="393"/>
      <c r="AA80" s="373"/>
      <c r="AB80" s="373"/>
      <c r="AC80" s="404"/>
      <c r="AD80" s="404"/>
      <c r="AE80" s="382"/>
      <c r="AF80" s="387"/>
      <c r="AG80" s="387"/>
      <c r="AH80" s="408"/>
      <c r="AI80" s="401"/>
      <c r="AJ80" s="600"/>
    </row>
    <row r="81" spans="1:36" ht="211.5" customHeight="1" x14ac:dyDescent="0.2">
      <c r="A81" s="425" t="s">
        <v>62</v>
      </c>
      <c r="B81" s="405" t="s">
        <v>482</v>
      </c>
      <c r="C81" s="258" t="s">
        <v>485</v>
      </c>
      <c r="D81" s="499" t="s">
        <v>504</v>
      </c>
      <c r="E81" s="405" t="s">
        <v>503</v>
      </c>
      <c r="F81" s="188" t="s">
        <v>322</v>
      </c>
      <c r="G81" s="368">
        <v>3</v>
      </c>
      <c r="H81" s="388" t="str">
        <f>LOOKUP(G81,Hoja2!$C$12:$D$16)</f>
        <v xml:space="preserve">Posible </v>
      </c>
      <c r="I81" s="368">
        <v>5</v>
      </c>
      <c r="J81" s="388" t="str">
        <f>LOOKUP(I81,Hoja2!$F$12:$G$16)</f>
        <v>Catastrófico</v>
      </c>
      <c r="K81" s="391" t="s">
        <v>19</v>
      </c>
      <c r="L81" s="371" t="s">
        <v>488</v>
      </c>
      <c r="M81" s="374" t="s">
        <v>134</v>
      </c>
      <c r="N81" s="207"/>
      <c r="O81" s="189"/>
      <c r="P81" s="189"/>
      <c r="Q81" s="189"/>
      <c r="R81" s="189"/>
      <c r="S81" s="190"/>
      <c r="T81" s="190"/>
      <c r="U81" s="208"/>
      <c r="V81" s="368">
        <v>2</v>
      </c>
      <c r="W81" s="396" t="str">
        <f>LOOKUP(V81,Hoja2!$C$12:$D$16)</f>
        <v xml:space="preserve">Improbable </v>
      </c>
      <c r="X81" s="368">
        <v>5</v>
      </c>
      <c r="Y81" s="396" t="str">
        <f>LOOKUP(X81,Hoja2!$F$12:$G$16)</f>
        <v>Catastrófico</v>
      </c>
      <c r="Z81" s="391" t="s">
        <v>19</v>
      </c>
      <c r="AA81" s="371" t="s">
        <v>491</v>
      </c>
      <c r="AB81" s="380" t="s">
        <v>404</v>
      </c>
      <c r="AC81" s="402">
        <v>43539</v>
      </c>
      <c r="AD81" s="402">
        <v>43809</v>
      </c>
      <c r="AE81" s="380" t="s">
        <v>335</v>
      </c>
      <c r="AF81" s="405" t="s">
        <v>336</v>
      </c>
      <c r="AG81" s="405" t="s">
        <v>494</v>
      </c>
      <c r="AH81" s="406" t="s">
        <v>495</v>
      </c>
      <c r="AI81" s="399" t="s">
        <v>1013</v>
      </c>
      <c r="AJ81" s="600" t="s">
        <v>1040</v>
      </c>
    </row>
    <row r="82" spans="1:36" ht="77.25" customHeight="1" x14ac:dyDescent="0.2">
      <c r="A82" s="426"/>
      <c r="B82" s="386"/>
      <c r="C82" s="259" t="s">
        <v>483</v>
      </c>
      <c r="D82" s="500"/>
      <c r="E82" s="386"/>
      <c r="F82" s="191" t="s">
        <v>486</v>
      </c>
      <c r="G82" s="369"/>
      <c r="H82" s="389"/>
      <c r="I82" s="369"/>
      <c r="J82" s="389"/>
      <c r="K82" s="392"/>
      <c r="L82" s="372"/>
      <c r="M82" s="375"/>
      <c r="N82" s="209"/>
      <c r="O82" s="192"/>
      <c r="P82" s="192"/>
      <c r="Q82" s="192"/>
      <c r="R82" s="192"/>
      <c r="S82" s="193"/>
      <c r="T82" s="193"/>
      <c r="U82" s="210"/>
      <c r="V82" s="369"/>
      <c r="W82" s="397"/>
      <c r="X82" s="369"/>
      <c r="Y82" s="397"/>
      <c r="Z82" s="392"/>
      <c r="AA82" s="372"/>
      <c r="AB82" s="381"/>
      <c r="AC82" s="403"/>
      <c r="AD82" s="403"/>
      <c r="AE82" s="381"/>
      <c r="AF82" s="386"/>
      <c r="AG82" s="386"/>
      <c r="AH82" s="407"/>
      <c r="AI82" s="400"/>
      <c r="AJ82" s="600"/>
    </row>
    <row r="83" spans="1:36" ht="120" customHeight="1" x14ac:dyDescent="0.2">
      <c r="A83" s="426"/>
      <c r="B83" s="386"/>
      <c r="C83" s="259" t="s">
        <v>484</v>
      </c>
      <c r="D83" s="500"/>
      <c r="E83" s="386"/>
      <c r="F83" s="191" t="s">
        <v>487</v>
      </c>
      <c r="G83" s="369"/>
      <c r="H83" s="389"/>
      <c r="I83" s="369"/>
      <c r="J83" s="389"/>
      <c r="K83" s="392"/>
      <c r="L83" s="260" t="s">
        <v>489</v>
      </c>
      <c r="M83" s="192" t="s">
        <v>134</v>
      </c>
      <c r="N83" s="209"/>
      <c r="O83" s="192"/>
      <c r="P83" s="192"/>
      <c r="Q83" s="192"/>
      <c r="R83" s="192"/>
      <c r="S83" s="193"/>
      <c r="T83" s="193"/>
      <c r="U83" s="210"/>
      <c r="V83" s="369"/>
      <c r="W83" s="397"/>
      <c r="X83" s="369"/>
      <c r="Y83" s="397"/>
      <c r="Z83" s="392"/>
      <c r="AA83" s="372"/>
      <c r="AB83" s="394"/>
      <c r="AC83" s="403"/>
      <c r="AD83" s="403"/>
      <c r="AE83" s="381"/>
      <c r="AF83" s="386"/>
      <c r="AG83" s="386"/>
      <c r="AH83" s="407"/>
      <c r="AI83" s="400"/>
      <c r="AJ83" s="600"/>
    </row>
    <row r="84" spans="1:36" ht="51.75" customHeight="1" thickBot="1" x14ac:dyDescent="0.25">
      <c r="A84" s="426"/>
      <c r="B84" s="386"/>
      <c r="C84" s="234"/>
      <c r="D84" s="500"/>
      <c r="E84" s="386"/>
      <c r="F84" s="194"/>
      <c r="G84" s="369"/>
      <c r="H84" s="389"/>
      <c r="I84" s="369"/>
      <c r="J84" s="389"/>
      <c r="K84" s="392"/>
      <c r="L84" s="372" t="s">
        <v>490</v>
      </c>
      <c r="M84" s="375" t="s">
        <v>134</v>
      </c>
      <c r="N84" s="211"/>
      <c r="O84" s="212"/>
      <c r="P84" s="212"/>
      <c r="Q84" s="212"/>
      <c r="R84" s="212"/>
      <c r="S84" s="213"/>
      <c r="T84" s="213"/>
      <c r="U84" s="214"/>
      <c r="V84" s="369"/>
      <c r="W84" s="397"/>
      <c r="X84" s="369"/>
      <c r="Y84" s="397"/>
      <c r="Z84" s="392"/>
      <c r="AA84" s="372" t="s">
        <v>492</v>
      </c>
      <c r="AB84" s="395" t="s">
        <v>493</v>
      </c>
      <c r="AC84" s="403">
        <v>43507</v>
      </c>
      <c r="AD84" s="403">
        <v>43553</v>
      </c>
      <c r="AE84" s="381"/>
      <c r="AF84" s="386"/>
      <c r="AG84" s="386"/>
      <c r="AH84" s="407"/>
      <c r="AI84" s="400"/>
      <c r="AJ84" s="600"/>
    </row>
    <row r="85" spans="1:36" ht="82.5" customHeight="1" thickBot="1" x14ac:dyDescent="0.25">
      <c r="A85" s="427"/>
      <c r="B85" s="387"/>
      <c r="C85" s="206"/>
      <c r="D85" s="501"/>
      <c r="E85" s="387"/>
      <c r="F85" s="198"/>
      <c r="G85" s="370"/>
      <c r="H85" s="390"/>
      <c r="I85" s="370"/>
      <c r="J85" s="390"/>
      <c r="K85" s="393"/>
      <c r="L85" s="373"/>
      <c r="M85" s="376"/>
      <c r="N85" s="215"/>
      <c r="O85" s="215"/>
      <c r="P85" s="215"/>
      <c r="Q85" s="215"/>
      <c r="R85" s="215"/>
      <c r="S85" s="215"/>
      <c r="T85" s="215"/>
      <c r="U85" s="215"/>
      <c r="V85" s="370"/>
      <c r="W85" s="398"/>
      <c r="X85" s="370"/>
      <c r="Y85" s="398"/>
      <c r="Z85" s="393"/>
      <c r="AA85" s="373"/>
      <c r="AB85" s="382"/>
      <c r="AC85" s="404"/>
      <c r="AD85" s="404"/>
      <c r="AE85" s="382"/>
      <c r="AF85" s="387"/>
      <c r="AG85" s="387"/>
      <c r="AH85" s="408"/>
      <c r="AI85" s="401"/>
      <c r="AJ85" s="600"/>
    </row>
    <row r="86" spans="1:36" ht="225.75" customHeight="1" x14ac:dyDescent="0.2">
      <c r="A86" s="425" t="s">
        <v>63</v>
      </c>
      <c r="B86" s="434" t="s">
        <v>496</v>
      </c>
      <c r="C86" s="261" t="s">
        <v>497</v>
      </c>
      <c r="D86" s="499" t="s">
        <v>502</v>
      </c>
      <c r="E86" s="434" t="s">
        <v>501</v>
      </c>
      <c r="F86" s="262" t="s">
        <v>505</v>
      </c>
      <c r="G86" s="368">
        <v>3</v>
      </c>
      <c r="H86" s="388" t="str">
        <f>LOOKUP(G86,Hoja2!$C$12:$D$16)</f>
        <v xml:space="preserve">Posible </v>
      </c>
      <c r="I86" s="368">
        <v>4</v>
      </c>
      <c r="J86" s="388" t="str">
        <f>LOOKUP(I86,Hoja2!$F$12:$G$16)</f>
        <v>Mayor</v>
      </c>
      <c r="K86" s="391" t="s">
        <v>19</v>
      </c>
      <c r="L86" s="371" t="s">
        <v>508</v>
      </c>
      <c r="M86" s="374" t="s">
        <v>134</v>
      </c>
      <c r="N86" s="207"/>
      <c r="O86" s="189"/>
      <c r="P86" s="189"/>
      <c r="Q86" s="189"/>
      <c r="R86" s="189"/>
      <c r="S86" s="190"/>
      <c r="T86" s="190"/>
      <c r="U86" s="208"/>
      <c r="V86" s="368">
        <v>2</v>
      </c>
      <c r="W86" s="396" t="str">
        <f>LOOKUP(V86,Hoja2!$C$12:$D$16)</f>
        <v xml:space="preserve">Improbable </v>
      </c>
      <c r="X86" s="368">
        <v>4</v>
      </c>
      <c r="Y86" s="396" t="str">
        <f>LOOKUP(X86,Hoja2!$F$12:$G$16)</f>
        <v>Mayor</v>
      </c>
      <c r="Z86" s="391" t="s">
        <v>18</v>
      </c>
      <c r="AA86" s="371" t="s">
        <v>510</v>
      </c>
      <c r="AB86" s="380" t="s">
        <v>511</v>
      </c>
      <c r="AC86" s="402">
        <v>43497</v>
      </c>
      <c r="AD86" s="402">
        <v>43798</v>
      </c>
      <c r="AE86" s="380" t="s">
        <v>335</v>
      </c>
      <c r="AF86" s="405" t="s">
        <v>336</v>
      </c>
      <c r="AG86" s="405" t="s">
        <v>494</v>
      </c>
      <c r="AH86" s="406" t="s">
        <v>514</v>
      </c>
      <c r="AI86" s="512" t="s">
        <v>1062</v>
      </c>
      <c r="AJ86" s="600" t="s">
        <v>1014</v>
      </c>
    </row>
    <row r="87" spans="1:36" ht="78.75" customHeight="1" x14ac:dyDescent="0.2">
      <c r="A87" s="426"/>
      <c r="B87" s="435"/>
      <c r="C87" s="263" t="s">
        <v>498</v>
      </c>
      <c r="D87" s="500"/>
      <c r="E87" s="435"/>
      <c r="F87" s="264" t="s">
        <v>323</v>
      </c>
      <c r="G87" s="369"/>
      <c r="H87" s="389"/>
      <c r="I87" s="369"/>
      <c r="J87" s="389"/>
      <c r="K87" s="392"/>
      <c r="L87" s="372"/>
      <c r="M87" s="375"/>
      <c r="N87" s="209"/>
      <c r="O87" s="192"/>
      <c r="P87" s="192"/>
      <c r="Q87" s="192"/>
      <c r="R87" s="192"/>
      <c r="S87" s="193"/>
      <c r="T87" s="193"/>
      <c r="U87" s="210"/>
      <c r="V87" s="369"/>
      <c r="W87" s="397"/>
      <c r="X87" s="369"/>
      <c r="Y87" s="397"/>
      <c r="Z87" s="392"/>
      <c r="AA87" s="372"/>
      <c r="AB87" s="394"/>
      <c r="AC87" s="403"/>
      <c r="AD87" s="403"/>
      <c r="AE87" s="381"/>
      <c r="AF87" s="386"/>
      <c r="AG87" s="386"/>
      <c r="AH87" s="407"/>
      <c r="AI87" s="400"/>
      <c r="AJ87" s="600"/>
    </row>
    <row r="88" spans="1:36" ht="69.75" customHeight="1" x14ac:dyDescent="0.2">
      <c r="A88" s="426"/>
      <c r="B88" s="435"/>
      <c r="C88" s="263" t="s">
        <v>499</v>
      </c>
      <c r="D88" s="500"/>
      <c r="E88" s="435"/>
      <c r="F88" s="264" t="s">
        <v>506</v>
      </c>
      <c r="G88" s="369"/>
      <c r="H88" s="389"/>
      <c r="I88" s="369"/>
      <c r="J88" s="389"/>
      <c r="K88" s="392"/>
      <c r="L88" s="372" t="s">
        <v>509</v>
      </c>
      <c r="M88" s="386" t="s">
        <v>134</v>
      </c>
      <c r="N88" s="209"/>
      <c r="O88" s="192"/>
      <c r="P88" s="192"/>
      <c r="Q88" s="192"/>
      <c r="R88" s="192"/>
      <c r="S88" s="193"/>
      <c r="T88" s="193"/>
      <c r="U88" s="210"/>
      <c r="V88" s="369"/>
      <c r="W88" s="397"/>
      <c r="X88" s="369"/>
      <c r="Y88" s="397"/>
      <c r="Z88" s="392"/>
      <c r="AA88" s="395" t="s">
        <v>512</v>
      </c>
      <c r="AB88" s="395" t="s">
        <v>513</v>
      </c>
      <c r="AC88" s="403">
        <v>43497</v>
      </c>
      <c r="AD88" s="403">
        <v>43798</v>
      </c>
      <c r="AE88" s="381"/>
      <c r="AF88" s="386"/>
      <c r="AG88" s="386"/>
      <c r="AH88" s="407"/>
      <c r="AI88" s="400"/>
      <c r="AJ88" s="600"/>
    </row>
    <row r="89" spans="1:36" ht="61.5" customHeight="1" thickBot="1" x14ac:dyDescent="0.25">
      <c r="A89" s="426"/>
      <c r="B89" s="435"/>
      <c r="C89" s="263" t="s">
        <v>500</v>
      </c>
      <c r="D89" s="500"/>
      <c r="E89" s="435"/>
      <c r="F89" s="264" t="s">
        <v>507</v>
      </c>
      <c r="G89" s="369"/>
      <c r="H89" s="389"/>
      <c r="I89" s="369"/>
      <c r="J89" s="389"/>
      <c r="K89" s="392"/>
      <c r="L89" s="372"/>
      <c r="M89" s="386"/>
      <c r="N89" s="211"/>
      <c r="O89" s="212"/>
      <c r="P89" s="212"/>
      <c r="Q89" s="212"/>
      <c r="R89" s="212"/>
      <c r="S89" s="213"/>
      <c r="T89" s="213"/>
      <c r="U89" s="214"/>
      <c r="V89" s="369"/>
      <c r="W89" s="397"/>
      <c r="X89" s="369"/>
      <c r="Y89" s="397"/>
      <c r="Z89" s="392"/>
      <c r="AA89" s="381"/>
      <c r="AB89" s="381"/>
      <c r="AC89" s="403"/>
      <c r="AD89" s="403"/>
      <c r="AE89" s="381"/>
      <c r="AF89" s="386"/>
      <c r="AG89" s="386"/>
      <c r="AH89" s="407"/>
      <c r="AI89" s="400"/>
      <c r="AJ89" s="600"/>
    </row>
    <row r="90" spans="1:36" ht="72" customHeight="1" thickBot="1" x14ac:dyDescent="0.25">
      <c r="A90" s="427"/>
      <c r="B90" s="436"/>
      <c r="C90" s="206"/>
      <c r="D90" s="501"/>
      <c r="E90" s="436"/>
      <c r="F90" s="198"/>
      <c r="G90" s="370"/>
      <c r="H90" s="390"/>
      <c r="I90" s="370"/>
      <c r="J90" s="390"/>
      <c r="K90" s="393"/>
      <c r="L90" s="373"/>
      <c r="M90" s="387"/>
      <c r="N90" s="215"/>
      <c r="O90" s="215"/>
      <c r="P90" s="215"/>
      <c r="Q90" s="215"/>
      <c r="R90" s="215"/>
      <c r="S90" s="215"/>
      <c r="T90" s="215"/>
      <c r="U90" s="215"/>
      <c r="V90" s="370"/>
      <c r="W90" s="398"/>
      <c r="X90" s="370"/>
      <c r="Y90" s="398"/>
      <c r="Z90" s="393"/>
      <c r="AA90" s="382"/>
      <c r="AB90" s="382"/>
      <c r="AC90" s="404"/>
      <c r="AD90" s="404"/>
      <c r="AE90" s="382"/>
      <c r="AF90" s="387"/>
      <c r="AG90" s="387"/>
      <c r="AH90" s="408"/>
      <c r="AI90" s="401"/>
      <c r="AJ90" s="600"/>
    </row>
    <row r="91" spans="1:36" ht="144" customHeight="1" x14ac:dyDescent="0.2">
      <c r="A91" s="425" t="s">
        <v>64</v>
      </c>
      <c r="B91" s="434" t="s">
        <v>515</v>
      </c>
      <c r="C91" s="265" t="s">
        <v>516</v>
      </c>
      <c r="D91" s="420" t="s">
        <v>519</v>
      </c>
      <c r="E91" s="434" t="s">
        <v>520</v>
      </c>
      <c r="F91" s="266" t="s">
        <v>434</v>
      </c>
      <c r="G91" s="383">
        <v>3</v>
      </c>
      <c r="H91" s="388" t="str">
        <f>LOOKUP(G91,Hoja2!$C$12:$D$16)</f>
        <v xml:space="preserve">Posible </v>
      </c>
      <c r="I91" s="368">
        <v>4</v>
      </c>
      <c r="J91" s="388" t="str">
        <f>LOOKUP(I91,Hoja2!$F$12:$G$16)</f>
        <v>Mayor</v>
      </c>
      <c r="K91" s="391" t="s">
        <v>19</v>
      </c>
      <c r="L91" s="380" t="s">
        <v>522</v>
      </c>
      <c r="M91" s="405" t="s">
        <v>134</v>
      </c>
      <c r="N91" s="207"/>
      <c r="O91" s="189"/>
      <c r="P91" s="189"/>
      <c r="Q91" s="189"/>
      <c r="R91" s="189"/>
      <c r="S91" s="190"/>
      <c r="T91" s="190"/>
      <c r="U91" s="208"/>
      <c r="V91" s="368">
        <v>1</v>
      </c>
      <c r="W91" s="396" t="str">
        <f>LOOKUP(V91,Hoja2!$C$12:$D$16)</f>
        <v>Rara vez</v>
      </c>
      <c r="X91" s="368">
        <v>4</v>
      </c>
      <c r="Y91" s="396" t="str">
        <f>LOOKUP(X91,Hoja2!$F$12:$G$16)</f>
        <v>Mayor</v>
      </c>
      <c r="Z91" s="391" t="s">
        <v>18</v>
      </c>
      <c r="AA91" s="371" t="s">
        <v>523</v>
      </c>
      <c r="AB91" s="371" t="s">
        <v>511</v>
      </c>
      <c r="AC91" s="402">
        <v>43648</v>
      </c>
      <c r="AD91" s="402">
        <v>43797</v>
      </c>
      <c r="AE91" s="380" t="s">
        <v>335</v>
      </c>
      <c r="AF91" s="405" t="s">
        <v>336</v>
      </c>
      <c r="AG91" s="405" t="s">
        <v>494</v>
      </c>
      <c r="AH91" s="406" t="s">
        <v>526</v>
      </c>
      <c r="AI91" s="399" t="s">
        <v>1063</v>
      </c>
      <c r="AJ91" s="600" t="s">
        <v>1015</v>
      </c>
    </row>
    <row r="92" spans="1:36" ht="61.5" customHeight="1" x14ac:dyDescent="0.2">
      <c r="A92" s="426"/>
      <c r="B92" s="435"/>
      <c r="C92" s="267" t="s">
        <v>517</v>
      </c>
      <c r="D92" s="421"/>
      <c r="E92" s="435"/>
      <c r="F92" s="268" t="s">
        <v>506</v>
      </c>
      <c r="G92" s="384"/>
      <c r="H92" s="389"/>
      <c r="I92" s="369"/>
      <c r="J92" s="389"/>
      <c r="K92" s="392"/>
      <c r="L92" s="381"/>
      <c r="M92" s="386"/>
      <c r="N92" s="209"/>
      <c r="O92" s="192"/>
      <c r="P92" s="192"/>
      <c r="Q92" s="192"/>
      <c r="R92" s="192"/>
      <c r="S92" s="193"/>
      <c r="T92" s="193"/>
      <c r="U92" s="210"/>
      <c r="V92" s="369"/>
      <c r="W92" s="397"/>
      <c r="X92" s="369"/>
      <c r="Y92" s="397"/>
      <c r="Z92" s="392"/>
      <c r="AA92" s="372"/>
      <c r="AB92" s="372"/>
      <c r="AC92" s="403"/>
      <c r="AD92" s="403"/>
      <c r="AE92" s="381"/>
      <c r="AF92" s="386"/>
      <c r="AG92" s="386"/>
      <c r="AH92" s="407"/>
      <c r="AI92" s="400"/>
      <c r="AJ92" s="600"/>
    </row>
    <row r="93" spans="1:36" ht="91.5" customHeight="1" x14ac:dyDescent="0.2">
      <c r="A93" s="426"/>
      <c r="B93" s="435"/>
      <c r="C93" s="267" t="s">
        <v>518</v>
      </c>
      <c r="D93" s="421"/>
      <c r="E93" s="435"/>
      <c r="F93" s="267" t="s">
        <v>521</v>
      </c>
      <c r="G93" s="384"/>
      <c r="H93" s="389"/>
      <c r="I93" s="369"/>
      <c r="J93" s="389"/>
      <c r="K93" s="392"/>
      <c r="L93" s="381"/>
      <c r="M93" s="386"/>
      <c r="N93" s="209"/>
      <c r="O93" s="192"/>
      <c r="P93" s="192"/>
      <c r="Q93" s="192"/>
      <c r="R93" s="192"/>
      <c r="S93" s="193"/>
      <c r="T93" s="193"/>
      <c r="U93" s="210"/>
      <c r="V93" s="369"/>
      <c r="W93" s="397"/>
      <c r="X93" s="369"/>
      <c r="Y93" s="397"/>
      <c r="Z93" s="392"/>
      <c r="AA93" s="372"/>
      <c r="AB93" s="372"/>
      <c r="AC93" s="403"/>
      <c r="AD93" s="403"/>
      <c r="AE93" s="381"/>
      <c r="AF93" s="386"/>
      <c r="AG93" s="386"/>
      <c r="AH93" s="407"/>
      <c r="AI93" s="400"/>
      <c r="AJ93" s="600"/>
    </row>
    <row r="94" spans="1:36" ht="72.75" customHeight="1" thickBot="1" x14ac:dyDescent="0.25">
      <c r="A94" s="426"/>
      <c r="B94" s="435"/>
      <c r="C94" s="234"/>
      <c r="D94" s="421"/>
      <c r="E94" s="435"/>
      <c r="F94" s="194"/>
      <c r="G94" s="384"/>
      <c r="H94" s="389"/>
      <c r="I94" s="369"/>
      <c r="J94" s="389"/>
      <c r="K94" s="392"/>
      <c r="L94" s="381"/>
      <c r="M94" s="386"/>
      <c r="N94" s="211"/>
      <c r="O94" s="212"/>
      <c r="P94" s="212"/>
      <c r="Q94" s="212"/>
      <c r="R94" s="212"/>
      <c r="S94" s="213"/>
      <c r="T94" s="213"/>
      <c r="U94" s="214"/>
      <c r="V94" s="369"/>
      <c r="W94" s="397"/>
      <c r="X94" s="369"/>
      <c r="Y94" s="397"/>
      <c r="Z94" s="392"/>
      <c r="AA94" s="372" t="s">
        <v>524</v>
      </c>
      <c r="AB94" s="507" t="s">
        <v>525</v>
      </c>
      <c r="AC94" s="403">
        <v>43648</v>
      </c>
      <c r="AD94" s="403">
        <v>43797</v>
      </c>
      <c r="AE94" s="381"/>
      <c r="AF94" s="386"/>
      <c r="AG94" s="386"/>
      <c r="AH94" s="407"/>
      <c r="AI94" s="400"/>
      <c r="AJ94" s="600"/>
    </row>
    <row r="95" spans="1:36" ht="69" customHeight="1" thickBot="1" x14ac:dyDescent="0.25">
      <c r="A95" s="427"/>
      <c r="B95" s="436"/>
      <c r="C95" s="206"/>
      <c r="D95" s="423"/>
      <c r="E95" s="436"/>
      <c r="F95" s="198"/>
      <c r="G95" s="385"/>
      <c r="H95" s="390"/>
      <c r="I95" s="370"/>
      <c r="J95" s="390"/>
      <c r="K95" s="393"/>
      <c r="L95" s="382"/>
      <c r="M95" s="387"/>
      <c r="N95" s="215"/>
      <c r="O95" s="215"/>
      <c r="P95" s="215"/>
      <c r="Q95" s="215"/>
      <c r="R95" s="215"/>
      <c r="S95" s="215"/>
      <c r="T95" s="215"/>
      <c r="U95" s="215"/>
      <c r="V95" s="370"/>
      <c r="W95" s="398"/>
      <c r="X95" s="370"/>
      <c r="Y95" s="398"/>
      <c r="Z95" s="393"/>
      <c r="AA95" s="373"/>
      <c r="AB95" s="508"/>
      <c r="AC95" s="404"/>
      <c r="AD95" s="404"/>
      <c r="AE95" s="382"/>
      <c r="AF95" s="387"/>
      <c r="AG95" s="387"/>
      <c r="AH95" s="408"/>
      <c r="AI95" s="401"/>
      <c r="AJ95" s="600"/>
    </row>
    <row r="96" spans="1:36" ht="126.75" customHeight="1" x14ac:dyDescent="0.2">
      <c r="A96" s="425" t="s">
        <v>61</v>
      </c>
      <c r="B96" s="405" t="s">
        <v>527</v>
      </c>
      <c r="C96" s="265" t="s">
        <v>345</v>
      </c>
      <c r="D96" s="499" t="s">
        <v>529</v>
      </c>
      <c r="E96" s="434" t="s">
        <v>530</v>
      </c>
      <c r="F96" s="265" t="s">
        <v>531</v>
      </c>
      <c r="G96" s="383">
        <v>5</v>
      </c>
      <c r="H96" s="388" t="str">
        <f>LOOKUP(G96,Hoja2!$C$12:$D$16)</f>
        <v xml:space="preserve">Casi seguro </v>
      </c>
      <c r="I96" s="368">
        <v>4</v>
      </c>
      <c r="J96" s="388" t="str">
        <f>LOOKUP(I96,Hoja2!$F$12:$G$16)</f>
        <v>Mayor</v>
      </c>
      <c r="K96" s="391" t="s">
        <v>19</v>
      </c>
      <c r="L96" s="380" t="s">
        <v>534</v>
      </c>
      <c r="M96" s="405" t="s">
        <v>134</v>
      </c>
      <c r="N96" s="207"/>
      <c r="O96" s="189"/>
      <c r="P96" s="189"/>
      <c r="Q96" s="189"/>
      <c r="R96" s="189"/>
      <c r="S96" s="190"/>
      <c r="T96" s="190"/>
      <c r="U96" s="208"/>
      <c r="V96" s="368">
        <v>4</v>
      </c>
      <c r="W96" s="396" t="str">
        <f>LOOKUP(V96,Hoja2!$C$12:$D$16)</f>
        <v xml:space="preserve">Probable </v>
      </c>
      <c r="X96" s="368">
        <v>4</v>
      </c>
      <c r="Y96" s="396" t="str">
        <f>LOOKUP(X96,Hoja2!$F$12:$G$16)</f>
        <v>Mayor</v>
      </c>
      <c r="Z96" s="391" t="s">
        <v>19</v>
      </c>
      <c r="AA96" s="380" t="s">
        <v>537</v>
      </c>
      <c r="AB96" s="380" t="s">
        <v>511</v>
      </c>
      <c r="AC96" s="402">
        <v>43517</v>
      </c>
      <c r="AD96" s="402">
        <v>43798</v>
      </c>
      <c r="AE96" s="380" t="s">
        <v>335</v>
      </c>
      <c r="AF96" s="405" t="s">
        <v>336</v>
      </c>
      <c r="AG96" s="405" t="s">
        <v>494</v>
      </c>
      <c r="AH96" s="406" t="s">
        <v>540</v>
      </c>
      <c r="AI96" s="509" t="s">
        <v>1064</v>
      </c>
      <c r="AJ96" s="600" t="s">
        <v>1065</v>
      </c>
    </row>
    <row r="97" spans="1:36" ht="89.25" customHeight="1" x14ac:dyDescent="0.2">
      <c r="A97" s="426"/>
      <c r="B97" s="386"/>
      <c r="C97" s="267" t="s">
        <v>518</v>
      </c>
      <c r="D97" s="500"/>
      <c r="E97" s="435"/>
      <c r="F97" s="267" t="s">
        <v>532</v>
      </c>
      <c r="G97" s="384"/>
      <c r="H97" s="389"/>
      <c r="I97" s="369"/>
      <c r="J97" s="389"/>
      <c r="K97" s="392"/>
      <c r="L97" s="381"/>
      <c r="M97" s="386"/>
      <c r="N97" s="209"/>
      <c r="O97" s="192"/>
      <c r="P97" s="192"/>
      <c r="Q97" s="192"/>
      <c r="R97" s="192"/>
      <c r="S97" s="193"/>
      <c r="T97" s="193"/>
      <c r="U97" s="210"/>
      <c r="V97" s="369"/>
      <c r="W97" s="397"/>
      <c r="X97" s="369"/>
      <c r="Y97" s="397"/>
      <c r="Z97" s="392"/>
      <c r="AA97" s="381"/>
      <c r="AB97" s="381"/>
      <c r="AC97" s="403"/>
      <c r="AD97" s="403"/>
      <c r="AE97" s="381"/>
      <c r="AF97" s="386"/>
      <c r="AG97" s="386"/>
      <c r="AH97" s="407"/>
      <c r="AI97" s="510"/>
      <c r="AJ97" s="600"/>
    </row>
    <row r="98" spans="1:36" ht="74.25" customHeight="1" x14ac:dyDescent="0.2">
      <c r="A98" s="426"/>
      <c r="B98" s="386"/>
      <c r="C98" s="267" t="s">
        <v>528</v>
      </c>
      <c r="D98" s="500"/>
      <c r="E98" s="435"/>
      <c r="F98" s="267" t="s">
        <v>533</v>
      </c>
      <c r="G98" s="384"/>
      <c r="H98" s="389"/>
      <c r="I98" s="369"/>
      <c r="J98" s="389"/>
      <c r="K98" s="392"/>
      <c r="L98" s="194" t="s">
        <v>535</v>
      </c>
      <c r="M98" s="269" t="s">
        <v>134</v>
      </c>
      <c r="N98" s="209"/>
      <c r="O98" s="192"/>
      <c r="P98" s="192"/>
      <c r="Q98" s="192"/>
      <c r="R98" s="192"/>
      <c r="S98" s="193"/>
      <c r="T98" s="193"/>
      <c r="U98" s="210"/>
      <c r="V98" s="369"/>
      <c r="W98" s="397"/>
      <c r="X98" s="369"/>
      <c r="Y98" s="397"/>
      <c r="Z98" s="392"/>
      <c r="AA98" s="395" t="s">
        <v>538</v>
      </c>
      <c r="AB98" s="395" t="s">
        <v>539</v>
      </c>
      <c r="AC98" s="403">
        <v>43497</v>
      </c>
      <c r="AD98" s="403">
        <v>43798</v>
      </c>
      <c r="AE98" s="381"/>
      <c r="AF98" s="386"/>
      <c r="AG98" s="386"/>
      <c r="AH98" s="407"/>
      <c r="AI98" s="510"/>
      <c r="AJ98" s="600"/>
    </row>
    <row r="99" spans="1:36" ht="72.75" customHeight="1" thickBot="1" x14ac:dyDescent="0.25">
      <c r="A99" s="426"/>
      <c r="B99" s="386"/>
      <c r="C99" s="270" t="s">
        <v>343</v>
      </c>
      <c r="D99" s="500"/>
      <c r="E99" s="435"/>
      <c r="F99" s="267" t="s">
        <v>412</v>
      </c>
      <c r="G99" s="384"/>
      <c r="H99" s="389"/>
      <c r="I99" s="369"/>
      <c r="J99" s="389"/>
      <c r="K99" s="392"/>
      <c r="L99" s="381" t="s">
        <v>536</v>
      </c>
      <c r="M99" s="386" t="s">
        <v>134</v>
      </c>
      <c r="N99" s="211"/>
      <c r="O99" s="212"/>
      <c r="P99" s="212"/>
      <c r="Q99" s="212"/>
      <c r="R99" s="212"/>
      <c r="S99" s="213"/>
      <c r="T99" s="213"/>
      <c r="U99" s="214"/>
      <c r="V99" s="369"/>
      <c r="W99" s="397"/>
      <c r="X99" s="369"/>
      <c r="Y99" s="397"/>
      <c r="Z99" s="392"/>
      <c r="AA99" s="381"/>
      <c r="AB99" s="381"/>
      <c r="AC99" s="403"/>
      <c r="AD99" s="403"/>
      <c r="AE99" s="381"/>
      <c r="AF99" s="386"/>
      <c r="AG99" s="386"/>
      <c r="AH99" s="407"/>
      <c r="AI99" s="510"/>
      <c r="AJ99" s="600"/>
    </row>
    <row r="100" spans="1:36" ht="48.75" customHeight="1" thickBot="1" x14ac:dyDescent="0.25">
      <c r="A100" s="427"/>
      <c r="B100" s="387"/>
      <c r="C100" s="206"/>
      <c r="D100" s="501"/>
      <c r="E100" s="436"/>
      <c r="F100" s="198"/>
      <c r="G100" s="385"/>
      <c r="H100" s="390"/>
      <c r="I100" s="370"/>
      <c r="J100" s="390"/>
      <c r="K100" s="393"/>
      <c r="L100" s="382"/>
      <c r="M100" s="387"/>
      <c r="N100" s="215"/>
      <c r="O100" s="215"/>
      <c r="P100" s="215"/>
      <c r="Q100" s="215"/>
      <c r="R100" s="215"/>
      <c r="S100" s="215"/>
      <c r="T100" s="215"/>
      <c r="U100" s="215"/>
      <c r="V100" s="370"/>
      <c r="W100" s="398"/>
      <c r="X100" s="370"/>
      <c r="Y100" s="398"/>
      <c r="Z100" s="393"/>
      <c r="AA100" s="382"/>
      <c r="AB100" s="382"/>
      <c r="AC100" s="404"/>
      <c r="AD100" s="404"/>
      <c r="AE100" s="382"/>
      <c r="AF100" s="387"/>
      <c r="AG100" s="387"/>
      <c r="AH100" s="408"/>
      <c r="AI100" s="511"/>
      <c r="AJ100" s="600"/>
    </row>
    <row r="101" spans="1:36" ht="54" customHeight="1" x14ac:dyDescent="0.2">
      <c r="A101" s="425" t="s">
        <v>65</v>
      </c>
      <c r="B101" s="405" t="s">
        <v>541</v>
      </c>
      <c r="C101" s="188" t="s">
        <v>344</v>
      </c>
      <c r="D101" s="499" t="s">
        <v>547</v>
      </c>
      <c r="E101" s="405" t="s">
        <v>546</v>
      </c>
      <c r="F101" s="188" t="s">
        <v>322</v>
      </c>
      <c r="G101" s="383">
        <v>3</v>
      </c>
      <c r="H101" s="388" t="str">
        <f>LOOKUP(G101,Hoja2!$C$12:$D$16)</f>
        <v xml:space="preserve">Posible </v>
      </c>
      <c r="I101" s="368">
        <v>3</v>
      </c>
      <c r="J101" s="388" t="str">
        <f>LOOKUP(I101,Hoja2!$F$12:$G$16)</f>
        <v>Moderado</v>
      </c>
      <c r="K101" s="391" t="s">
        <v>18</v>
      </c>
      <c r="L101" s="371" t="s">
        <v>552</v>
      </c>
      <c r="M101" s="374" t="s">
        <v>134</v>
      </c>
      <c r="N101" s="207"/>
      <c r="O101" s="189"/>
      <c r="P101" s="189"/>
      <c r="Q101" s="189"/>
      <c r="R101" s="189"/>
      <c r="S101" s="190"/>
      <c r="T101" s="190"/>
      <c r="U101" s="208"/>
      <c r="V101" s="368">
        <v>1</v>
      </c>
      <c r="W101" s="396" t="str">
        <f>LOOKUP(V101,Hoja2!$C$12:$D$16)</f>
        <v>Rara vez</v>
      </c>
      <c r="X101" s="368">
        <v>3</v>
      </c>
      <c r="Y101" s="396" t="str">
        <f>LOOKUP(X101,Hoja2!$F$12:$G$16)</f>
        <v>Moderado</v>
      </c>
      <c r="Z101" s="391" t="s">
        <v>17</v>
      </c>
      <c r="AA101" s="371" t="s">
        <v>555</v>
      </c>
      <c r="AB101" s="380" t="s">
        <v>556</v>
      </c>
      <c r="AC101" s="402">
        <v>43497</v>
      </c>
      <c r="AD101" s="402">
        <v>43812</v>
      </c>
      <c r="AE101" s="380" t="s">
        <v>335</v>
      </c>
      <c r="AF101" s="405" t="s">
        <v>336</v>
      </c>
      <c r="AG101" s="405" t="s">
        <v>571</v>
      </c>
      <c r="AH101" s="406" t="s">
        <v>557</v>
      </c>
      <c r="AI101" s="399" t="s">
        <v>1066</v>
      </c>
      <c r="AJ101" s="600" t="s">
        <v>1067</v>
      </c>
    </row>
    <row r="102" spans="1:36" ht="55.5" customHeight="1" x14ac:dyDescent="0.2">
      <c r="A102" s="426"/>
      <c r="B102" s="386"/>
      <c r="C102" s="191" t="s">
        <v>542</v>
      </c>
      <c r="D102" s="500"/>
      <c r="E102" s="386"/>
      <c r="F102" s="191" t="s">
        <v>548</v>
      </c>
      <c r="G102" s="384"/>
      <c r="H102" s="389"/>
      <c r="I102" s="369"/>
      <c r="J102" s="389"/>
      <c r="K102" s="392"/>
      <c r="L102" s="372"/>
      <c r="M102" s="375"/>
      <c r="N102" s="209"/>
      <c r="O102" s="192"/>
      <c r="P102" s="192"/>
      <c r="Q102" s="192"/>
      <c r="R102" s="192"/>
      <c r="S102" s="193"/>
      <c r="T102" s="193"/>
      <c r="U102" s="210"/>
      <c r="V102" s="369"/>
      <c r="W102" s="397"/>
      <c r="X102" s="369"/>
      <c r="Y102" s="397"/>
      <c r="Z102" s="392"/>
      <c r="AA102" s="372"/>
      <c r="AB102" s="381"/>
      <c r="AC102" s="403"/>
      <c r="AD102" s="403"/>
      <c r="AE102" s="381"/>
      <c r="AF102" s="386"/>
      <c r="AG102" s="386"/>
      <c r="AH102" s="407"/>
      <c r="AI102" s="400"/>
      <c r="AJ102" s="600"/>
    </row>
    <row r="103" spans="1:36" ht="108.75" customHeight="1" x14ac:dyDescent="0.2">
      <c r="A103" s="426"/>
      <c r="B103" s="386"/>
      <c r="C103" s="191" t="s">
        <v>543</v>
      </c>
      <c r="D103" s="500"/>
      <c r="E103" s="386"/>
      <c r="F103" s="191" t="s">
        <v>549</v>
      </c>
      <c r="G103" s="384"/>
      <c r="H103" s="389"/>
      <c r="I103" s="369"/>
      <c r="J103" s="389"/>
      <c r="K103" s="392"/>
      <c r="L103" s="260" t="s">
        <v>553</v>
      </c>
      <c r="M103" s="192" t="s">
        <v>134</v>
      </c>
      <c r="N103" s="209"/>
      <c r="O103" s="192"/>
      <c r="P103" s="192"/>
      <c r="Q103" s="192"/>
      <c r="R103" s="192"/>
      <c r="S103" s="193"/>
      <c r="T103" s="193"/>
      <c r="U103" s="210"/>
      <c r="V103" s="369"/>
      <c r="W103" s="397"/>
      <c r="X103" s="369"/>
      <c r="Y103" s="397"/>
      <c r="Z103" s="392"/>
      <c r="AA103" s="372"/>
      <c r="AB103" s="381"/>
      <c r="AC103" s="403"/>
      <c r="AD103" s="403"/>
      <c r="AE103" s="381"/>
      <c r="AF103" s="386"/>
      <c r="AG103" s="386"/>
      <c r="AH103" s="407"/>
      <c r="AI103" s="400"/>
      <c r="AJ103" s="600"/>
    </row>
    <row r="104" spans="1:36" ht="53.25" customHeight="1" thickBot="1" x14ac:dyDescent="0.25">
      <c r="A104" s="426"/>
      <c r="B104" s="386"/>
      <c r="C104" s="191" t="s">
        <v>544</v>
      </c>
      <c r="D104" s="500"/>
      <c r="E104" s="386"/>
      <c r="F104" s="191" t="s">
        <v>550</v>
      </c>
      <c r="G104" s="384"/>
      <c r="H104" s="389"/>
      <c r="I104" s="369"/>
      <c r="J104" s="389"/>
      <c r="K104" s="392"/>
      <c r="L104" s="372" t="s">
        <v>554</v>
      </c>
      <c r="M104" s="375" t="s">
        <v>134</v>
      </c>
      <c r="N104" s="211"/>
      <c r="O104" s="212"/>
      <c r="P104" s="212"/>
      <c r="Q104" s="212"/>
      <c r="R104" s="212"/>
      <c r="S104" s="213"/>
      <c r="T104" s="213"/>
      <c r="U104" s="214"/>
      <c r="V104" s="369"/>
      <c r="W104" s="397"/>
      <c r="X104" s="369"/>
      <c r="Y104" s="397"/>
      <c r="Z104" s="392"/>
      <c r="AA104" s="372"/>
      <c r="AB104" s="381"/>
      <c r="AC104" s="403"/>
      <c r="AD104" s="403"/>
      <c r="AE104" s="381"/>
      <c r="AF104" s="386"/>
      <c r="AG104" s="386"/>
      <c r="AH104" s="407"/>
      <c r="AI104" s="400"/>
      <c r="AJ104" s="600"/>
    </row>
    <row r="105" spans="1:36" ht="77.25" customHeight="1" thickBot="1" x14ac:dyDescent="0.25">
      <c r="A105" s="427"/>
      <c r="B105" s="387"/>
      <c r="C105" s="197" t="s">
        <v>545</v>
      </c>
      <c r="D105" s="501"/>
      <c r="E105" s="387"/>
      <c r="F105" s="197" t="s">
        <v>551</v>
      </c>
      <c r="G105" s="385"/>
      <c r="H105" s="390"/>
      <c r="I105" s="370"/>
      <c r="J105" s="390"/>
      <c r="K105" s="393"/>
      <c r="L105" s="373"/>
      <c r="M105" s="376"/>
      <c r="N105" s="215"/>
      <c r="O105" s="215"/>
      <c r="P105" s="215"/>
      <c r="Q105" s="215"/>
      <c r="R105" s="215"/>
      <c r="S105" s="215"/>
      <c r="T105" s="215"/>
      <c r="U105" s="215"/>
      <c r="V105" s="370"/>
      <c r="W105" s="398"/>
      <c r="X105" s="370"/>
      <c r="Y105" s="398"/>
      <c r="Z105" s="393"/>
      <c r="AA105" s="373"/>
      <c r="AB105" s="382"/>
      <c r="AC105" s="404"/>
      <c r="AD105" s="404"/>
      <c r="AE105" s="382"/>
      <c r="AF105" s="387"/>
      <c r="AG105" s="387"/>
      <c r="AH105" s="408"/>
      <c r="AI105" s="401"/>
      <c r="AJ105" s="600"/>
    </row>
    <row r="106" spans="1:36" ht="87" customHeight="1" x14ac:dyDescent="0.2">
      <c r="A106" s="425" t="s">
        <v>66</v>
      </c>
      <c r="B106" s="434" t="s">
        <v>558</v>
      </c>
      <c r="C106" s="188" t="s">
        <v>559</v>
      </c>
      <c r="D106" s="499" t="s">
        <v>562</v>
      </c>
      <c r="E106" s="405" t="s">
        <v>563</v>
      </c>
      <c r="F106" s="271" t="s">
        <v>564</v>
      </c>
      <c r="G106" s="383">
        <v>3</v>
      </c>
      <c r="H106" s="388" t="str">
        <f>LOOKUP(G106,Hoja2!$C$12:$D$16)</f>
        <v xml:space="preserve">Posible </v>
      </c>
      <c r="I106" s="368">
        <v>4</v>
      </c>
      <c r="J106" s="388" t="str">
        <f>LOOKUP(I106,Hoja2!$F$12:$G$16)</f>
        <v>Mayor</v>
      </c>
      <c r="K106" s="391" t="s">
        <v>19</v>
      </c>
      <c r="L106" s="371" t="s">
        <v>565</v>
      </c>
      <c r="M106" s="405" t="s">
        <v>134</v>
      </c>
      <c r="N106" s="207"/>
      <c r="O106" s="189"/>
      <c r="P106" s="189"/>
      <c r="Q106" s="189"/>
      <c r="R106" s="189"/>
      <c r="S106" s="190"/>
      <c r="T106" s="190"/>
      <c r="U106" s="208"/>
      <c r="V106" s="368">
        <v>2</v>
      </c>
      <c r="W106" s="396" t="str">
        <f>LOOKUP(V106,Hoja2!$C$12:$D$16)</f>
        <v xml:space="preserve">Improbable </v>
      </c>
      <c r="X106" s="368">
        <v>4</v>
      </c>
      <c r="Y106" s="396" t="str">
        <f>LOOKUP(X106,Hoja2!$F$12:$G$16)</f>
        <v>Mayor</v>
      </c>
      <c r="Z106" s="391" t="s">
        <v>18</v>
      </c>
      <c r="AA106" s="371" t="s">
        <v>567</v>
      </c>
      <c r="AB106" s="371" t="s">
        <v>569</v>
      </c>
      <c r="AC106" s="402">
        <v>43497</v>
      </c>
      <c r="AD106" s="402">
        <v>43812</v>
      </c>
      <c r="AE106" s="380" t="s">
        <v>335</v>
      </c>
      <c r="AF106" s="405" t="s">
        <v>336</v>
      </c>
      <c r="AG106" s="405" t="s">
        <v>571</v>
      </c>
      <c r="AH106" s="406" t="s">
        <v>572</v>
      </c>
      <c r="AI106" s="399" t="s">
        <v>1016</v>
      </c>
      <c r="AJ106" s="600" t="s">
        <v>1017</v>
      </c>
    </row>
    <row r="107" spans="1:36" ht="48.75" customHeight="1" x14ac:dyDescent="0.2">
      <c r="A107" s="426"/>
      <c r="B107" s="435"/>
      <c r="C107" s="191" t="s">
        <v>545</v>
      </c>
      <c r="D107" s="500"/>
      <c r="E107" s="386"/>
      <c r="F107" s="194"/>
      <c r="G107" s="384"/>
      <c r="H107" s="389"/>
      <c r="I107" s="369"/>
      <c r="J107" s="389"/>
      <c r="K107" s="392"/>
      <c r="L107" s="372"/>
      <c r="M107" s="386"/>
      <c r="N107" s="209"/>
      <c r="O107" s="192"/>
      <c r="P107" s="192"/>
      <c r="Q107" s="192"/>
      <c r="R107" s="192"/>
      <c r="S107" s="193"/>
      <c r="T107" s="193"/>
      <c r="U107" s="210"/>
      <c r="V107" s="369"/>
      <c r="W107" s="397"/>
      <c r="X107" s="369"/>
      <c r="Y107" s="397"/>
      <c r="Z107" s="392"/>
      <c r="AA107" s="372"/>
      <c r="AB107" s="372"/>
      <c r="AC107" s="403"/>
      <c r="AD107" s="403"/>
      <c r="AE107" s="381"/>
      <c r="AF107" s="386"/>
      <c r="AG107" s="386"/>
      <c r="AH107" s="407"/>
      <c r="AI107" s="400"/>
      <c r="AJ107" s="600"/>
    </row>
    <row r="108" spans="1:36" ht="45" customHeight="1" x14ac:dyDescent="0.2">
      <c r="A108" s="426"/>
      <c r="B108" s="435"/>
      <c r="C108" s="191" t="s">
        <v>560</v>
      </c>
      <c r="D108" s="500"/>
      <c r="E108" s="386"/>
      <c r="F108" s="194"/>
      <c r="G108" s="384"/>
      <c r="H108" s="389"/>
      <c r="I108" s="369"/>
      <c r="J108" s="389"/>
      <c r="K108" s="392"/>
      <c r="L108" s="381" t="s">
        <v>566</v>
      </c>
      <c r="M108" s="386" t="s">
        <v>134</v>
      </c>
      <c r="N108" s="209"/>
      <c r="O108" s="192"/>
      <c r="P108" s="192"/>
      <c r="Q108" s="192"/>
      <c r="R108" s="192"/>
      <c r="S108" s="193"/>
      <c r="T108" s="193"/>
      <c r="U108" s="210"/>
      <c r="V108" s="369"/>
      <c r="W108" s="397"/>
      <c r="X108" s="369"/>
      <c r="Y108" s="397"/>
      <c r="Z108" s="392"/>
      <c r="AA108" s="372" t="s">
        <v>568</v>
      </c>
      <c r="AB108" s="372" t="s">
        <v>570</v>
      </c>
      <c r="AC108" s="403">
        <v>43497</v>
      </c>
      <c r="AD108" s="403">
        <v>43812</v>
      </c>
      <c r="AE108" s="381"/>
      <c r="AF108" s="386"/>
      <c r="AG108" s="386"/>
      <c r="AH108" s="407"/>
      <c r="AI108" s="400"/>
      <c r="AJ108" s="600"/>
    </row>
    <row r="109" spans="1:36" ht="62.25" customHeight="1" thickBot="1" x14ac:dyDescent="0.25">
      <c r="A109" s="426"/>
      <c r="B109" s="435"/>
      <c r="C109" s="191" t="s">
        <v>561</v>
      </c>
      <c r="D109" s="500"/>
      <c r="E109" s="386"/>
      <c r="F109" s="505"/>
      <c r="G109" s="384"/>
      <c r="H109" s="389"/>
      <c r="I109" s="369"/>
      <c r="J109" s="389"/>
      <c r="K109" s="392"/>
      <c r="L109" s="381"/>
      <c r="M109" s="386"/>
      <c r="N109" s="211"/>
      <c r="O109" s="212"/>
      <c r="P109" s="212"/>
      <c r="Q109" s="212"/>
      <c r="R109" s="212"/>
      <c r="S109" s="213"/>
      <c r="T109" s="213"/>
      <c r="U109" s="214"/>
      <c r="V109" s="369"/>
      <c r="W109" s="397"/>
      <c r="X109" s="369"/>
      <c r="Y109" s="397"/>
      <c r="Z109" s="392"/>
      <c r="AA109" s="372"/>
      <c r="AB109" s="372"/>
      <c r="AC109" s="403"/>
      <c r="AD109" s="403"/>
      <c r="AE109" s="381"/>
      <c r="AF109" s="386"/>
      <c r="AG109" s="386"/>
      <c r="AH109" s="407"/>
      <c r="AI109" s="400"/>
      <c r="AJ109" s="600"/>
    </row>
    <row r="110" spans="1:36" ht="36" customHeight="1" thickBot="1" x14ac:dyDescent="0.25">
      <c r="A110" s="427"/>
      <c r="B110" s="436"/>
      <c r="C110" s="206"/>
      <c r="D110" s="501"/>
      <c r="E110" s="387"/>
      <c r="F110" s="506"/>
      <c r="G110" s="385"/>
      <c r="H110" s="390"/>
      <c r="I110" s="370"/>
      <c r="J110" s="390"/>
      <c r="K110" s="393"/>
      <c r="L110" s="382"/>
      <c r="M110" s="387"/>
      <c r="N110" s="215"/>
      <c r="O110" s="215"/>
      <c r="P110" s="215"/>
      <c r="Q110" s="215"/>
      <c r="R110" s="215"/>
      <c r="S110" s="215"/>
      <c r="T110" s="215"/>
      <c r="U110" s="215"/>
      <c r="V110" s="370"/>
      <c r="W110" s="398"/>
      <c r="X110" s="370"/>
      <c r="Y110" s="398"/>
      <c r="Z110" s="393"/>
      <c r="AA110" s="373"/>
      <c r="AB110" s="373"/>
      <c r="AC110" s="404"/>
      <c r="AD110" s="404"/>
      <c r="AE110" s="382"/>
      <c r="AF110" s="387"/>
      <c r="AG110" s="387"/>
      <c r="AH110" s="408"/>
      <c r="AI110" s="401"/>
      <c r="AJ110" s="600"/>
    </row>
    <row r="111" spans="1:36" ht="88.5" customHeight="1" x14ac:dyDescent="0.2">
      <c r="A111" s="425" t="s">
        <v>67</v>
      </c>
      <c r="B111" s="405" t="s">
        <v>573</v>
      </c>
      <c r="C111" s="188" t="s">
        <v>344</v>
      </c>
      <c r="D111" s="499" t="s">
        <v>576</v>
      </c>
      <c r="E111" s="405" t="s">
        <v>577</v>
      </c>
      <c r="F111" s="271" t="s">
        <v>578</v>
      </c>
      <c r="G111" s="383">
        <v>3</v>
      </c>
      <c r="H111" s="388" t="str">
        <f>LOOKUP(G111,Hoja2!$C$12:$D$16)</f>
        <v xml:space="preserve">Posible </v>
      </c>
      <c r="I111" s="368">
        <v>4</v>
      </c>
      <c r="J111" s="388" t="str">
        <f>LOOKUP(I111,Hoja2!$F$12:$G$16)</f>
        <v>Mayor</v>
      </c>
      <c r="K111" s="391" t="s">
        <v>19</v>
      </c>
      <c r="L111" s="380" t="s">
        <v>581</v>
      </c>
      <c r="M111" s="405" t="s">
        <v>134</v>
      </c>
      <c r="N111" s="207"/>
      <c r="O111" s="189"/>
      <c r="P111" s="189"/>
      <c r="Q111" s="189"/>
      <c r="R111" s="189"/>
      <c r="S111" s="190"/>
      <c r="T111" s="190"/>
      <c r="U111" s="208"/>
      <c r="V111" s="368">
        <v>2</v>
      </c>
      <c r="W111" s="396" t="str">
        <f>LOOKUP(V111,Hoja2!$C$12:$D$16)</f>
        <v xml:space="preserve">Improbable </v>
      </c>
      <c r="X111" s="368">
        <v>4</v>
      </c>
      <c r="Y111" s="396" t="str">
        <f>LOOKUP(X111,Hoja2!$F$12:$G$16)</f>
        <v>Mayor</v>
      </c>
      <c r="Z111" s="391" t="s">
        <v>18</v>
      </c>
      <c r="AA111" s="380" t="s">
        <v>555</v>
      </c>
      <c r="AB111" s="380" t="s">
        <v>556</v>
      </c>
      <c r="AC111" s="402">
        <v>43497</v>
      </c>
      <c r="AD111" s="402">
        <v>43812</v>
      </c>
      <c r="AE111" s="380" t="s">
        <v>335</v>
      </c>
      <c r="AF111" s="405" t="s">
        <v>336</v>
      </c>
      <c r="AG111" s="405" t="s">
        <v>571</v>
      </c>
      <c r="AH111" s="406" t="s">
        <v>557</v>
      </c>
      <c r="AI111" s="399" t="s">
        <v>1068</v>
      </c>
      <c r="AJ111" s="600" t="s">
        <v>1017</v>
      </c>
    </row>
    <row r="112" spans="1:36" ht="93.75" customHeight="1" x14ac:dyDescent="0.2">
      <c r="A112" s="426"/>
      <c r="B112" s="386"/>
      <c r="C112" s="191" t="s">
        <v>574</v>
      </c>
      <c r="D112" s="500"/>
      <c r="E112" s="386"/>
      <c r="F112" s="194" t="s">
        <v>579</v>
      </c>
      <c r="G112" s="384"/>
      <c r="H112" s="389"/>
      <c r="I112" s="369"/>
      <c r="J112" s="389"/>
      <c r="K112" s="392"/>
      <c r="L112" s="381"/>
      <c r="M112" s="386"/>
      <c r="N112" s="209"/>
      <c r="O112" s="192"/>
      <c r="P112" s="192"/>
      <c r="Q112" s="192"/>
      <c r="R112" s="192"/>
      <c r="S112" s="193"/>
      <c r="T112" s="193"/>
      <c r="U112" s="210"/>
      <c r="V112" s="369"/>
      <c r="W112" s="397"/>
      <c r="X112" s="369"/>
      <c r="Y112" s="397"/>
      <c r="Z112" s="392"/>
      <c r="AA112" s="381"/>
      <c r="AB112" s="381"/>
      <c r="AC112" s="403"/>
      <c r="AD112" s="403"/>
      <c r="AE112" s="381"/>
      <c r="AF112" s="386"/>
      <c r="AG112" s="386"/>
      <c r="AH112" s="407"/>
      <c r="AI112" s="400"/>
      <c r="AJ112" s="600"/>
    </row>
    <row r="113" spans="1:36" ht="67.5" customHeight="1" x14ac:dyDescent="0.2">
      <c r="A113" s="426"/>
      <c r="B113" s="386"/>
      <c r="C113" s="191" t="s">
        <v>575</v>
      </c>
      <c r="D113" s="500"/>
      <c r="E113" s="386"/>
      <c r="F113" s="194" t="s">
        <v>580</v>
      </c>
      <c r="G113" s="384"/>
      <c r="H113" s="389"/>
      <c r="I113" s="369"/>
      <c r="J113" s="389"/>
      <c r="K113" s="392"/>
      <c r="L113" s="381" t="s">
        <v>582</v>
      </c>
      <c r="M113" s="386" t="s">
        <v>134</v>
      </c>
      <c r="N113" s="209"/>
      <c r="O113" s="192"/>
      <c r="P113" s="192"/>
      <c r="Q113" s="192"/>
      <c r="R113" s="192"/>
      <c r="S113" s="193"/>
      <c r="T113" s="193"/>
      <c r="U113" s="210"/>
      <c r="V113" s="369"/>
      <c r="W113" s="397"/>
      <c r="X113" s="369"/>
      <c r="Y113" s="397"/>
      <c r="Z113" s="392"/>
      <c r="AA113" s="381"/>
      <c r="AB113" s="381"/>
      <c r="AC113" s="403"/>
      <c r="AD113" s="403"/>
      <c r="AE113" s="381"/>
      <c r="AF113" s="386"/>
      <c r="AG113" s="386"/>
      <c r="AH113" s="407"/>
      <c r="AI113" s="400"/>
      <c r="AJ113" s="600"/>
    </row>
    <row r="114" spans="1:36" ht="54.75" customHeight="1" thickBot="1" x14ac:dyDescent="0.25">
      <c r="A114" s="426"/>
      <c r="B114" s="386"/>
      <c r="C114" s="191" t="s">
        <v>543</v>
      </c>
      <c r="D114" s="500"/>
      <c r="E114" s="386"/>
      <c r="F114" s="505"/>
      <c r="G114" s="384"/>
      <c r="H114" s="389"/>
      <c r="I114" s="369"/>
      <c r="J114" s="389"/>
      <c r="K114" s="392"/>
      <c r="L114" s="381"/>
      <c r="M114" s="386"/>
      <c r="N114" s="211"/>
      <c r="O114" s="212"/>
      <c r="P114" s="212"/>
      <c r="Q114" s="212"/>
      <c r="R114" s="212"/>
      <c r="S114" s="213"/>
      <c r="T114" s="213"/>
      <c r="U114" s="214"/>
      <c r="V114" s="369"/>
      <c r="W114" s="397"/>
      <c r="X114" s="369"/>
      <c r="Y114" s="397"/>
      <c r="Z114" s="392"/>
      <c r="AA114" s="381"/>
      <c r="AB114" s="381"/>
      <c r="AC114" s="403"/>
      <c r="AD114" s="403"/>
      <c r="AE114" s="381"/>
      <c r="AF114" s="386"/>
      <c r="AG114" s="386"/>
      <c r="AH114" s="407"/>
      <c r="AI114" s="400"/>
      <c r="AJ114" s="600"/>
    </row>
    <row r="115" spans="1:36" ht="72.75" customHeight="1" thickBot="1" x14ac:dyDescent="0.25">
      <c r="A115" s="427"/>
      <c r="B115" s="387"/>
      <c r="C115" s="197"/>
      <c r="D115" s="501"/>
      <c r="E115" s="387"/>
      <c r="F115" s="506"/>
      <c r="G115" s="385"/>
      <c r="H115" s="390"/>
      <c r="I115" s="370"/>
      <c r="J115" s="390"/>
      <c r="K115" s="393"/>
      <c r="L115" s="272" t="s">
        <v>554</v>
      </c>
      <c r="M115" s="273" t="s">
        <v>134</v>
      </c>
      <c r="N115" s="215"/>
      <c r="O115" s="215"/>
      <c r="P115" s="215"/>
      <c r="Q115" s="215"/>
      <c r="R115" s="215"/>
      <c r="S115" s="215"/>
      <c r="T115" s="215"/>
      <c r="U115" s="215"/>
      <c r="V115" s="370"/>
      <c r="W115" s="398"/>
      <c r="X115" s="370"/>
      <c r="Y115" s="398"/>
      <c r="Z115" s="393"/>
      <c r="AA115" s="382"/>
      <c r="AB115" s="382"/>
      <c r="AC115" s="404"/>
      <c r="AD115" s="404"/>
      <c r="AE115" s="382"/>
      <c r="AF115" s="387"/>
      <c r="AG115" s="387"/>
      <c r="AH115" s="408"/>
      <c r="AI115" s="401"/>
      <c r="AJ115" s="600"/>
    </row>
    <row r="116" spans="1:36" ht="96.75" customHeight="1" x14ac:dyDescent="0.2">
      <c r="A116" s="425" t="s">
        <v>68</v>
      </c>
      <c r="B116" s="405" t="s">
        <v>583</v>
      </c>
      <c r="C116" s="188" t="s">
        <v>584</v>
      </c>
      <c r="D116" s="499" t="s">
        <v>586</v>
      </c>
      <c r="E116" s="405" t="s">
        <v>587</v>
      </c>
      <c r="F116" s="203" t="s">
        <v>588</v>
      </c>
      <c r="G116" s="383">
        <v>3</v>
      </c>
      <c r="H116" s="388" t="str">
        <f>LOOKUP(G116,Hoja2!$C$12:$D$16)</f>
        <v xml:space="preserve">Posible </v>
      </c>
      <c r="I116" s="368">
        <v>4</v>
      </c>
      <c r="J116" s="388" t="str">
        <f>LOOKUP(I116,Hoja2!$F$12:$G$16)</f>
        <v>Mayor</v>
      </c>
      <c r="K116" s="391" t="s">
        <v>19</v>
      </c>
      <c r="L116" s="371" t="s">
        <v>591</v>
      </c>
      <c r="M116" s="405" t="s">
        <v>134</v>
      </c>
      <c r="N116" s="207"/>
      <c r="O116" s="189"/>
      <c r="P116" s="189"/>
      <c r="Q116" s="189"/>
      <c r="R116" s="189"/>
      <c r="S116" s="190"/>
      <c r="T116" s="190"/>
      <c r="U116" s="208"/>
      <c r="V116" s="368">
        <v>1</v>
      </c>
      <c r="W116" s="396" t="str">
        <f>LOOKUP(V116,Hoja2!$C$12:$D$16)</f>
        <v>Rara vez</v>
      </c>
      <c r="X116" s="368">
        <v>4</v>
      </c>
      <c r="Y116" s="396" t="str">
        <f>LOOKUP(X116,Hoja2!$F$12:$G$16)</f>
        <v>Mayor</v>
      </c>
      <c r="Z116" s="391" t="s">
        <v>18</v>
      </c>
      <c r="AA116" s="371" t="s">
        <v>593</v>
      </c>
      <c r="AB116" s="371" t="s">
        <v>595</v>
      </c>
      <c r="AC116" s="402">
        <v>43497</v>
      </c>
      <c r="AD116" s="402">
        <v>43799</v>
      </c>
      <c r="AE116" s="380" t="s">
        <v>335</v>
      </c>
      <c r="AF116" s="405" t="s">
        <v>336</v>
      </c>
      <c r="AG116" s="405" t="s">
        <v>596</v>
      </c>
      <c r="AH116" s="406" t="s">
        <v>597</v>
      </c>
      <c r="AI116" s="399" t="s">
        <v>1069</v>
      </c>
      <c r="AJ116" s="600" t="s">
        <v>1070</v>
      </c>
    </row>
    <row r="117" spans="1:36" ht="70.5" customHeight="1" x14ac:dyDescent="0.2">
      <c r="A117" s="426"/>
      <c r="B117" s="386"/>
      <c r="C117" s="191" t="s">
        <v>585</v>
      </c>
      <c r="D117" s="500"/>
      <c r="E117" s="386"/>
      <c r="F117" s="205" t="s">
        <v>589</v>
      </c>
      <c r="G117" s="384"/>
      <c r="H117" s="389"/>
      <c r="I117" s="369"/>
      <c r="J117" s="389"/>
      <c r="K117" s="392"/>
      <c r="L117" s="372"/>
      <c r="M117" s="386"/>
      <c r="N117" s="209"/>
      <c r="O117" s="192"/>
      <c r="P117" s="192"/>
      <c r="Q117" s="192"/>
      <c r="R117" s="192"/>
      <c r="S117" s="193"/>
      <c r="T117" s="193"/>
      <c r="U117" s="210"/>
      <c r="V117" s="369"/>
      <c r="W117" s="397"/>
      <c r="X117" s="369"/>
      <c r="Y117" s="397"/>
      <c r="Z117" s="392"/>
      <c r="AA117" s="372"/>
      <c r="AB117" s="372"/>
      <c r="AC117" s="403"/>
      <c r="AD117" s="403"/>
      <c r="AE117" s="381"/>
      <c r="AF117" s="386"/>
      <c r="AG117" s="386"/>
      <c r="AH117" s="407"/>
      <c r="AI117" s="400"/>
      <c r="AJ117" s="600"/>
    </row>
    <row r="118" spans="1:36" ht="104.25" customHeight="1" x14ac:dyDescent="0.2">
      <c r="A118" s="426"/>
      <c r="B118" s="386"/>
      <c r="C118" s="504"/>
      <c r="D118" s="500"/>
      <c r="E118" s="386"/>
      <c r="F118" s="191" t="s">
        <v>590</v>
      </c>
      <c r="G118" s="384"/>
      <c r="H118" s="389"/>
      <c r="I118" s="369"/>
      <c r="J118" s="389"/>
      <c r="K118" s="392"/>
      <c r="L118" s="372"/>
      <c r="M118" s="386"/>
      <c r="N118" s="209"/>
      <c r="O118" s="192"/>
      <c r="P118" s="192"/>
      <c r="Q118" s="192"/>
      <c r="R118" s="192"/>
      <c r="S118" s="193"/>
      <c r="T118" s="193"/>
      <c r="U118" s="210"/>
      <c r="V118" s="369"/>
      <c r="W118" s="397"/>
      <c r="X118" s="369"/>
      <c r="Y118" s="397"/>
      <c r="Z118" s="392"/>
      <c r="AA118" s="372"/>
      <c r="AB118" s="372"/>
      <c r="AC118" s="403"/>
      <c r="AD118" s="403"/>
      <c r="AE118" s="381"/>
      <c r="AF118" s="386"/>
      <c r="AG118" s="386"/>
      <c r="AH118" s="407"/>
      <c r="AI118" s="400"/>
      <c r="AJ118" s="600"/>
    </row>
    <row r="119" spans="1:36" ht="15.75" customHeight="1" thickBot="1" x14ac:dyDescent="0.25">
      <c r="A119" s="426"/>
      <c r="B119" s="386"/>
      <c r="C119" s="504"/>
      <c r="D119" s="500"/>
      <c r="E119" s="386"/>
      <c r="F119" s="194"/>
      <c r="G119" s="384"/>
      <c r="H119" s="389"/>
      <c r="I119" s="369"/>
      <c r="J119" s="389"/>
      <c r="K119" s="392"/>
      <c r="L119" s="372" t="s">
        <v>592</v>
      </c>
      <c r="M119" s="386" t="s">
        <v>134</v>
      </c>
      <c r="N119" s="211"/>
      <c r="O119" s="212"/>
      <c r="P119" s="212"/>
      <c r="Q119" s="212"/>
      <c r="R119" s="212"/>
      <c r="S119" s="213"/>
      <c r="T119" s="213"/>
      <c r="U119" s="214"/>
      <c r="V119" s="369"/>
      <c r="W119" s="397"/>
      <c r="X119" s="369"/>
      <c r="Y119" s="397"/>
      <c r="Z119" s="392"/>
      <c r="AA119" s="372" t="s">
        <v>594</v>
      </c>
      <c r="AB119" s="372" t="s">
        <v>334</v>
      </c>
      <c r="AC119" s="403">
        <v>43497</v>
      </c>
      <c r="AD119" s="403">
        <v>43812</v>
      </c>
      <c r="AE119" s="381"/>
      <c r="AF119" s="386"/>
      <c r="AG119" s="386"/>
      <c r="AH119" s="407"/>
      <c r="AI119" s="400"/>
      <c r="AJ119" s="600"/>
    </row>
    <row r="120" spans="1:36" ht="117" customHeight="1" thickBot="1" x14ac:dyDescent="0.25">
      <c r="A120" s="427"/>
      <c r="B120" s="387"/>
      <c r="C120" s="206"/>
      <c r="D120" s="501"/>
      <c r="E120" s="387"/>
      <c r="F120" s="198"/>
      <c r="G120" s="385"/>
      <c r="H120" s="390"/>
      <c r="I120" s="370"/>
      <c r="J120" s="390"/>
      <c r="K120" s="393"/>
      <c r="L120" s="373"/>
      <c r="M120" s="387"/>
      <c r="N120" s="215"/>
      <c r="O120" s="215"/>
      <c r="P120" s="215"/>
      <c r="Q120" s="215"/>
      <c r="R120" s="215"/>
      <c r="S120" s="215"/>
      <c r="T120" s="215"/>
      <c r="U120" s="215"/>
      <c r="V120" s="370"/>
      <c r="W120" s="398"/>
      <c r="X120" s="370"/>
      <c r="Y120" s="398"/>
      <c r="Z120" s="393"/>
      <c r="AA120" s="373"/>
      <c r="AB120" s="373"/>
      <c r="AC120" s="404"/>
      <c r="AD120" s="404"/>
      <c r="AE120" s="382"/>
      <c r="AF120" s="387"/>
      <c r="AG120" s="387"/>
      <c r="AH120" s="408"/>
      <c r="AI120" s="401"/>
      <c r="AJ120" s="600"/>
    </row>
    <row r="121" spans="1:36" ht="51.75" customHeight="1" x14ac:dyDescent="0.2">
      <c r="A121" s="425" t="s">
        <v>69</v>
      </c>
      <c r="B121" s="405" t="s">
        <v>598</v>
      </c>
      <c r="C121" s="203" t="s">
        <v>599</v>
      </c>
      <c r="D121" s="499" t="s">
        <v>602</v>
      </c>
      <c r="E121" s="405" t="s">
        <v>603</v>
      </c>
      <c r="F121" s="203" t="s">
        <v>604</v>
      </c>
      <c r="G121" s="383">
        <v>3</v>
      </c>
      <c r="H121" s="388" t="str">
        <f>LOOKUP(G121,Hoja2!$C$12:$D$16)</f>
        <v xml:space="preserve">Posible </v>
      </c>
      <c r="I121" s="368">
        <v>4</v>
      </c>
      <c r="J121" s="388" t="str">
        <f>LOOKUP(I121,Hoja2!$F$12:$G$16)</f>
        <v>Mayor</v>
      </c>
      <c r="K121" s="391" t="s">
        <v>19</v>
      </c>
      <c r="L121" s="371" t="s">
        <v>605</v>
      </c>
      <c r="M121" s="374" t="s">
        <v>134</v>
      </c>
      <c r="N121" s="207"/>
      <c r="O121" s="189"/>
      <c r="P121" s="189"/>
      <c r="Q121" s="189"/>
      <c r="R121" s="189"/>
      <c r="S121" s="190"/>
      <c r="T121" s="190"/>
      <c r="U121" s="208"/>
      <c r="V121" s="368">
        <v>2</v>
      </c>
      <c r="W121" s="396" t="str">
        <f>LOOKUP(V121,Hoja2!$C$12:$D$16)</f>
        <v xml:space="preserve">Improbable </v>
      </c>
      <c r="X121" s="368">
        <v>4</v>
      </c>
      <c r="Y121" s="396" t="str">
        <f>LOOKUP(X121,Hoja2!$F$12:$G$16)</f>
        <v>Mayor</v>
      </c>
      <c r="Z121" s="391" t="s">
        <v>18</v>
      </c>
      <c r="AA121" s="380" t="s">
        <v>607</v>
      </c>
      <c r="AB121" s="405" t="s">
        <v>334</v>
      </c>
      <c r="AC121" s="402">
        <v>43497</v>
      </c>
      <c r="AD121" s="402">
        <v>43812</v>
      </c>
      <c r="AE121" s="380" t="s">
        <v>335</v>
      </c>
      <c r="AF121" s="405" t="s">
        <v>336</v>
      </c>
      <c r="AG121" s="405" t="s">
        <v>608</v>
      </c>
      <c r="AH121" s="406" t="s">
        <v>643</v>
      </c>
      <c r="AI121" s="399" t="s">
        <v>1071</v>
      </c>
      <c r="AJ121" s="600" t="s">
        <v>1018</v>
      </c>
    </row>
    <row r="122" spans="1:36" ht="48.75" customHeight="1" x14ac:dyDescent="0.2">
      <c r="A122" s="426"/>
      <c r="B122" s="386"/>
      <c r="C122" s="205" t="s">
        <v>600</v>
      </c>
      <c r="D122" s="500"/>
      <c r="E122" s="386"/>
      <c r="F122" s="205" t="s">
        <v>434</v>
      </c>
      <c r="G122" s="384"/>
      <c r="H122" s="389"/>
      <c r="I122" s="369"/>
      <c r="J122" s="389"/>
      <c r="K122" s="392"/>
      <c r="L122" s="372"/>
      <c r="M122" s="375"/>
      <c r="N122" s="209"/>
      <c r="O122" s="192"/>
      <c r="P122" s="192"/>
      <c r="Q122" s="192"/>
      <c r="R122" s="192"/>
      <c r="S122" s="193"/>
      <c r="T122" s="193"/>
      <c r="U122" s="210"/>
      <c r="V122" s="369"/>
      <c r="W122" s="397"/>
      <c r="X122" s="369"/>
      <c r="Y122" s="397"/>
      <c r="Z122" s="392"/>
      <c r="AA122" s="381"/>
      <c r="AB122" s="386"/>
      <c r="AC122" s="403"/>
      <c r="AD122" s="403"/>
      <c r="AE122" s="381"/>
      <c r="AF122" s="386"/>
      <c r="AG122" s="386"/>
      <c r="AH122" s="407"/>
      <c r="AI122" s="400"/>
      <c r="AJ122" s="600"/>
    </row>
    <row r="123" spans="1:36" ht="63" customHeight="1" x14ac:dyDescent="0.2">
      <c r="A123" s="426"/>
      <c r="B123" s="386"/>
      <c r="C123" s="205" t="s">
        <v>601</v>
      </c>
      <c r="D123" s="500"/>
      <c r="E123" s="386"/>
      <c r="F123" s="205" t="s">
        <v>580</v>
      </c>
      <c r="G123" s="384"/>
      <c r="H123" s="389"/>
      <c r="I123" s="369"/>
      <c r="J123" s="389"/>
      <c r="K123" s="392"/>
      <c r="L123" s="372" t="s">
        <v>606</v>
      </c>
      <c r="M123" s="375" t="s">
        <v>134</v>
      </c>
      <c r="N123" s="209"/>
      <c r="O123" s="192"/>
      <c r="P123" s="192"/>
      <c r="Q123" s="192"/>
      <c r="R123" s="192"/>
      <c r="S123" s="193"/>
      <c r="T123" s="193"/>
      <c r="U123" s="210"/>
      <c r="V123" s="369"/>
      <c r="W123" s="397"/>
      <c r="X123" s="369"/>
      <c r="Y123" s="397"/>
      <c r="Z123" s="392"/>
      <c r="AA123" s="381"/>
      <c r="AB123" s="386"/>
      <c r="AC123" s="403"/>
      <c r="AD123" s="403"/>
      <c r="AE123" s="381"/>
      <c r="AF123" s="386"/>
      <c r="AG123" s="386"/>
      <c r="AH123" s="407"/>
      <c r="AI123" s="400"/>
      <c r="AJ123" s="600"/>
    </row>
    <row r="124" spans="1:36" ht="65.25" customHeight="1" thickBot="1" x14ac:dyDescent="0.25">
      <c r="A124" s="426"/>
      <c r="B124" s="386"/>
      <c r="C124" s="234"/>
      <c r="D124" s="500"/>
      <c r="E124" s="386"/>
      <c r="F124" s="205" t="s">
        <v>412</v>
      </c>
      <c r="G124" s="384"/>
      <c r="H124" s="389"/>
      <c r="I124" s="369"/>
      <c r="J124" s="389"/>
      <c r="K124" s="392"/>
      <c r="L124" s="372"/>
      <c r="M124" s="375"/>
      <c r="N124" s="211"/>
      <c r="O124" s="212"/>
      <c r="P124" s="212"/>
      <c r="Q124" s="212"/>
      <c r="R124" s="212"/>
      <c r="S124" s="213"/>
      <c r="T124" s="213"/>
      <c r="U124" s="214"/>
      <c r="V124" s="369"/>
      <c r="W124" s="397"/>
      <c r="X124" s="369"/>
      <c r="Y124" s="397"/>
      <c r="Z124" s="392"/>
      <c r="AA124" s="381"/>
      <c r="AB124" s="386"/>
      <c r="AC124" s="403"/>
      <c r="AD124" s="403"/>
      <c r="AE124" s="381"/>
      <c r="AF124" s="386"/>
      <c r="AG124" s="386"/>
      <c r="AH124" s="407"/>
      <c r="AI124" s="400"/>
      <c r="AJ124" s="600"/>
    </row>
    <row r="125" spans="1:36" ht="103.5" customHeight="1" thickBot="1" x14ac:dyDescent="0.25">
      <c r="A125" s="427"/>
      <c r="B125" s="387"/>
      <c r="C125" s="206"/>
      <c r="D125" s="501"/>
      <c r="E125" s="387"/>
      <c r="F125" s="198"/>
      <c r="G125" s="385"/>
      <c r="H125" s="390"/>
      <c r="I125" s="370"/>
      <c r="J125" s="390"/>
      <c r="K125" s="393"/>
      <c r="L125" s="373"/>
      <c r="M125" s="376"/>
      <c r="N125" s="215"/>
      <c r="O125" s="215"/>
      <c r="P125" s="215"/>
      <c r="Q125" s="215"/>
      <c r="R125" s="215"/>
      <c r="S125" s="215"/>
      <c r="T125" s="215"/>
      <c r="U125" s="215"/>
      <c r="V125" s="370"/>
      <c r="W125" s="398"/>
      <c r="X125" s="370"/>
      <c r="Y125" s="398"/>
      <c r="Z125" s="393"/>
      <c r="AA125" s="382"/>
      <c r="AB125" s="387"/>
      <c r="AC125" s="404"/>
      <c r="AD125" s="404"/>
      <c r="AE125" s="382"/>
      <c r="AF125" s="387"/>
      <c r="AG125" s="387"/>
      <c r="AH125" s="408"/>
      <c r="AI125" s="401"/>
      <c r="AJ125" s="600"/>
    </row>
    <row r="126" spans="1:36" ht="61.5" customHeight="1" x14ac:dyDescent="0.2">
      <c r="A126" s="425" t="s">
        <v>70</v>
      </c>
      <c r="B126" s="405" t="s">
        <v>629</v>
      </c>
      <c r="C126" s="203" t="s">
        <v>599</v>
      </c>
      <c r="D126" s="499" t="s">
        <v>631</v>
      </c>
      <c r="E126" s="405" t="s">
        <v>632</v>
      </c>
      <c r="F126" s="271" t="s">
        <v>322</v>
      </c>
      <c r="G126" s="383">
        <v>3</v>
      </c>
      <c r="H126" s="388" t="str">
        <f>LOOKUP(G126,Hoja2!$C$12:$D$16)</f>
        <v xml:space="preserve">Posible </v>
      </c>
      <c r="I126" s="368">
        <v>4</v>
      </c>
      <c r="J126" s="388" t="str">
        <f>LOOKUP(I126,Hoja2!$F$12:$G$16)</f>
        <v>Mayor</v>
      </c>
      <c r="K126" s="391" t="s">
        <v>19</v>
      </c>
      <c r="L126" s="371" t="s">
        <v>634</v>
      </c>
      <c r="M126" s="405" t="s">
        <v>134</v>
      </c>
      <c r="N126" s="207"/>
      <c r="O126" s="189"/>
      <c r="P126" s="189"/>
      <c r="Q126" s="189"/>
      <c r="R126" s="189"/>
      <c r="S126" s="190"/>
      <c r="T126" s="190"/>
      <c r="U126" s="208"/>
      <c r="V126" s="368">
        <v>2</v>
      </c>
      <c r="W126" s="396" t="str">
        <f>LOOKUP(V126,Hoja2!$C$12:$D$16)</f>
        <v xml:space="preserve">Improbable </v>
      </c>
      <c r="X126" s="368">
        <v>4</v>
      </c>
      <c r="Y126" s="396" t="str">
        <f>LOOKUP(X126,Hoja2!$F$12:$G$16)</f>
        <v>Mayor</v>
      </c>
      <c r="Z126" s="391" t="s">
        <v>18</v>
      </c>
      <c r="AA126" s="371" t="s">
        <v>636</v>
      </c>
      <c r="AB126" s="371" t="s">
        <v>638</v>
      </c>
      <c r="AC126" s="402">
        <v>43497</v>
      </c>
      <c r="AD126" s="402">
        <v>43812</v>
      </c>
      <c r="AE126" s="405" t="s">
        <v>335</v>
      </c>
      <c r="AF126" s="594" t="s">
        <v>336</v>
      </c>
      <c r="AG126" s="594" t="s">
        <v>642</v>
      </c>
      <c r="AH126" s="607" t="s">
        <v>644</v>
      </c>
      <c r="AI126" s="399" t="s">
        <v>1019</v>
      </c>
      <c r="AJ126" s="600" t="s">
        <v>1072</v>
      </c>
    </row>
    <row r="127" spans="1:36" ht="96" customHeight="1" x14ac:dyDescent="0.2">
      <c r="A127" s="426"/>
      <c r="B127" s="386"/>
      <c r="C127" s="205" t="s">
        <v>630</v>
      </c>
      <c r="D127" s="500"/>
      <c r="E127" s="386"/>
      <c r="F127" s="194" t="s">
        <v>434</v>
      </c>
      <c r="G127" s="384"/>
      <c r="H127" s="389"/>
      <c r="I127" s="369"/>
      <c r="J127" s="389"/>
      <c r="K127" s="392"/>
      <c r="L127" s="372"/>
      <c r="M127" s="386"/>
      <c r="N127" s="209"/>
      <c r="O127" s="192"/>
      <c r="P127" s="192"/>
      <c r="Q127" s="192"/>
      <c r="R127" s="192"/>
      <c r="S127" s="193"/>
      <c r="T127" s="193"/>
      <c r="U127" s="210"/>
      <c r="V127" s="369"/>
      <c r="W127" s="397"/>
      <c r="X127" s="369"/>
      <c r="Y127" s="397"/>
      <c r="Z127" s="392"/>
      <c r="AA127" s="372"/>
      <c r="AB127" s="372"/>
      <c r="AC127" s="403"/>
      <c r="AD127" s="403"/>
      <c r="AE127" s="386"/>
      <c r="AF127" s="595"/>
      <c r="AG127" s="595"/>
      <c r="AH127" s="608"/>
      <c r="AI127" s="400"/>
      <c r="AJ127" s="600"/>
    </row>
    <row r="128" spans="1:36" ht="102" customHeight="1" x14ac:dyDescent="0.2">
      <c r="A128" s="426"/>
      <c r="B128" s="386"/>
      <c r="C128" s="205"/>
      <c r="D128" s="500"/>
      <c r="E128" s="386"/>
      <c r="F128" s="194" t="s">
        <v>633</v>
      </c>
      <c r="G128" s="384"/>
      <c r="H128" s="389"/>
      <c r="I128" s="369"/>
      <c r="J128" s="389"/>
      <c r="K128" s="392"/>
      <c r="L128" s="372"/>
      <c r="M128" s="386"/>
      <c r="N128" s="209"/>
      <c r="O128" s="192"/>
      <c r="P128" s="192"/>
      <c r="Q128" s="192"/>
      <c r="R128" s="192"/>
      <c r="S128" s="193"/>
      <c r="T128" s="193"/>
      <c r="U128" s="210"/>
      <c r="V128" s="369"/>
      <c r="W128" s="397"/>
      <c r="X128" s="369"/>
      <c r="Y128" s="397"/>
      <c r="Z128" s="392"/>
      <c r="AA128" s="372" t="s">
        <v>637</v>
      </c>
      <c r="AB128" s="372" t="s">
        <v>639</v>
      </c>
      <c r="AC128" s="403">
        <v>43497</v>
      </c>
      <c r="AD128" s="403">
        <v>43812</v>
      </c>
      <c r="AE128" s="386"/>
      <c r="AF128" s="595"/>
      <c r="AG128" s="595"/>
      <c r="AH128" s="608"/>
      <c r="AI128" s="400"/>
      <c r="AJ128" s="600"/>
    </row>
    <row r="129" spans="1:36" ht="78.75" customHeight="1" x14ac:dyDescent="0.2">
      <c r="A129" s="426"/>
      <c r="B129" s="386"/>
      <c r="C129" s="205"/>
      <c r="D129" s="500"/>
      <c r="E129" s="386"/>
      <c r="F129" s="194"/>
      <c r="G129" s="384"/>
      <c r="H129" s="389"/>
      <c r="I129" s="369"/>
      <c r="J129" s="389"/>
      <c r="K129" s="392"/>
      <c r="L129" s="372" t="s">
        <v>635</v>
      </c>
      <c r="M129" s="375" t="s">
        <v>134</v>
      </c>
      <c r="N129" s="274"/>
      <c r="O129" s="195"/>
      <c r="P129" s="195"/>
      <c r="Q129" s="195"/>
      <c r="R129" s="195"/>
      <c r="S129" s="196"/>
      <c r="T129" s="196"/>
      <c r="U129" s="275"/>
      <c r="V129" s="369"/>
      <c r="W129" s="397"/>
      <c r="X129" s="369"/>
      <c r="Y129" s="397"/>
      <c r="Z129" s="392"/>
      <c r="AA129" s="372"/>
      <c r="AB129" s="372"/>
      <c r="AC129" s="403"/>
      <c r="AD129" s="403"/>
      <c r="AE129" s="386"/>
      <c r="AF129" s="595"/>
      <c r="AG129" s="595"/>
      <c r="AH129" s="608"/>
      <c r="AI129" s="400"/>
      <c r="AJ129" s="600"/>
    </row>
    <row r="130" spans="1:36" ht="87.75" customHeight="1" thickBot="1" x14ac:dyDescent="0.25">
      <c r="A130" s="427"/>
      <c r="B130" s="387"/>
      <c r="C130" s="276"/>
      <c r="D130" s="501"/>
      <c r="E130" s="387"/>
      <c r="F130" s="198"/>
      <c r="G130" s="385"/>
      <c r="H130" s="390"/>
      <c r="I130" s="370"/>
      <c r="J130" s="390"/>
      <c r="K130" s="393"/>
      <c r="L130" s="373"/>
      <c r="M130" s="376"/>
      <c r="N130" s="232"/>
      <c r="O130" s="200"/>
      <c r="P130" s="200"/>
      <c r="Q130" s="200"/>
      <c r="R130" s="200"/>
      <c r="S130" s="201"/>
      <c r="T130" s="201"/>
      <c r="U130" s="233"/>
      <c r="V130" s="370"/>
      <c r="W130" s="398"/>
      <c r="X130" s="370"/>
      <c r="Y130" s="398"/>
      <c r="Z130" s="393"/>
      <c r="AA130" s="199" t="s">
        <v>640</v>
      </c>
      <c r="AB130" s="199" t="s">
        <v>641</v>
      </c>
      <c r="AC130" s="403">
        <v>43497</v>
      </c>
      <c r="AD130" s="403">
        <v>43812</v>
      </c>
      <c r="AE130" s="387"/>
      <c r="AF130" s="596"/>
      <c r="AG130" s="596"/>
      <c r="AH130" s="609"/>
      <c r="AI130" s="401"/>
      <c r="AJ130" s="600"/>
    </row>
    <row r="131" spans="1:36" ht="180" customHeight="1" x14ac:dyDescent="0.2">
      <c r="A131" s="425" t="s">
        <v>645</v>
      </c>
      <c r="B131" s="405" t="s">
        <v>646</v>
      </c>
      <c r="C131" s="277" t="s">
        <v>355</v>
      </c>
      <c r="D131" s="499" t="s">
        <v>649</v>
      </c>
      <c r="E131" s="405" t="s">
        <v>650</v>
      </c>
      <c r="F131" s="277" t="s">
        <v>322</v>
      </c>
      <c r="G131" s="368">
        <v>3</v>
      </c>
      <c r="H131" s="388" t="str">
        <f>LOOKUP(G131,Hoja2!$C$12:$D$16)</f>
        <v xml:space="preserve">Posible </v>
      </c>
      <c r="I131" s="368">
        <v>5</v>
      </c>
      <c r="J131" s="388" t="str">
        <f>LOOKUP(I131,Hoja2!$F$12:$G$16)</f>
        <v>Catastrófico</v>
      </c>
      <c r="K131" s="391" t="s">
        <v>19</v>
      </c>
      <c r="L131" s="371" t="s">
        <v>655</v>
      </c>
      <c r="M131" s="374" t="s">
        <v>657</v>
      </c>
      <c r="N131" s="207"/>
      <c r="O131" s="189"/>
      <c r="P131" s="189"/>
      <c r="Q131" s="189"/>
      <c r="R131" s="189"/>
      <c r="S131" s="190"/>
      <c r="T131" s="190"/>
      <c r="U131" s="208"/>
      <c r="V131" s="368">
        <v>1</v>
      </c>
      <c r="W131" s="396" t="str">
        <f>LOOKUP(V131,Hoja2!$C$12:$D$16)</f>
        <v>Rara vez</v>
      </c>
      <c r="X131" s="368">
        <v>5</v>
      </c>
      <c r="Y131" s="396" t="str">
        <f>LOOKUP(X131,Hoja2!$F$12:$G$16)</f>
        <v>Catastrófico</v>
      </c>
      <c r="Z131" s="391" t="s">
        <v>19</v>
      </c>
      <c r="AA131" s="371" t="s">
        <v>658</v>
      </c>
      <c r="AB131" s="371" t="s">
        <v>661</v>
      </c>
      <c r="AC131" s="477">
        <v>43497</v>
      </c>
      <c r="AD131" s="477">
        <v>43812</v>
      </c>
      <c r="AE131" s="405" t="s">
        <v>335</v>
      </c>
      <c r="AF131" s="405" t="s">
        <v>336</v>
      </c>
      <c r="AG131" s="405" t="s">
        <v>664</v>
      </c>
      <c r="AH131" s="406" t="s">
        <v>665</v>
      </c>
      <c r="AI131" s="399" t="s">
        <v>1073</v>
      </c>
      <c r="AJ131" s="601" t="s">
        <v>1074</v>
      </c>
    </row>
    <row r="132" spans="1:36" ht="27.75" customHeight="1" x14ac:dyDescent="0.2">
      <c r="A132" s="426"/>
      <c r="B132" s="386"/>
      <c r="C132" s="278" t="s">
        <v>356</v>
      </c>
      <c r="D132" s="500"/>
      <c r="E132" s="386"/>
      <c r="F132" s="278" t="s">
        <v>651</v>
      </c>
      <c r="G132" s="369"/>
      <c r="H132" s="389"/>
      <c r="I132" s="369"/>
      <c r="J132" s="389"/>
      <c r="K132" s="392"/>
      <c r="L132" s="372"/>
      <c r="M132" s="375"/>
      <c r="N132" s="209"/>
      <c r="O132" s="192"/>
      <c r="P132" s="192"/>
      <c r="Q132" s="192"/>
      <c r="R132" s="192"/>
      <c r="S132" s="193"/>
      <c r="T132" s="193"/>
      <c r="U132" s="210"/>
      <c r="V132" s="369"/>
      <c r="W132" s="397"/>
      <c r="X132" s="369"/>
      <c r="Y132" s="397"/>
      <c r="Z132" s="392"/>
      <c r="AA132" s="372"/>
      <c r="AB132" s="372"/>
      <c r="AC132" s="477"/>
      <c r="AD132" s="477"/>
      <c r="AE132" s="386"/>
      <c r="AF132" s="386"/>
      <c r="AG132" s="386"/>
      <c r="AH132" s="407"/>
      <c r="AI132" s="400"/>
      <c r="AJ132" s="602"/>
    </row>
    <row r="133" spans="1:36" ht="78.75" customHeight="1" x14ac:dyDescent="0.2">
      <c r="A133" s="426"/>
      <c r="B133" s="386"/>
      <c r="C133" s="278" t="s">
        <v>647</v>
      </c>
      <c r="D133" s="500"/>
      <c r="E133" s="386"/>
      <c r="F133" s="278" t="s">
        <v>652</v>
      </c>
      <c r="G133" s="369"/>
      <c r="H133" s="389"/>
      <c r="I133" s="369"/>
      <c r="J133" s="389"/>
      <c r="K133" s="392"/>
      <c r="L133" s="372"/>
      <c r="M133" s="375"/>
      <c r="N133" s="209"/>
      <c r="O133" s="192"/>
      <c r="P133" s="192"/>
      <c r="Q133" s="192"/>
      <c r="R133" s="192"/>
      <c r="S133" s="193"/>
      <c r="T133" s="193"/>
      <c r="U133" s="210"/>
      <c r="V133" s="369"/>
      <c r="W133" s="397"/>
      <c r="X133" s="369"/>
      <c r="Y133" s="397"/>
      <c r="Z133" s="392"/>
      <c r="AA133" s="372" t="s">
        <v>659</v>
      </c>
      <c r="AB133" s="372" t="s">
        <v>662</v>
      </c>
      <c r="AC133" s="477"/>
      <c r="AD133" s="477"/>
      <c r="AE133" s="386"/>
      <c r="AF133" s="386"/>
      <c r="AG133" s="386"/>
      <c r="AH133" s="407"/>
      <c r="AI133" s="400"/>
      <c r="AJ133" s="602"/>
    </row>
    <row r="134" spans="1:36" ht="56.25" customHeight="1" x14ac:dyDescent="0.2">
      <c r="A134" s="426"/>
      <c r="B134" s="386"/>
      <c r="C134" s="278" t="s">
        <v>648</v>
      </c>
      <c r="D134" s="500"/>
      <c r="E134" s="386"/>
      <c r="F134" s="278" t="s">
        <v>213</v>
      </c>
      <c r="G134" s="369"/>
      <c r="H134" s="389"/>
      <c r="I134" s="369"/>
      <c r="J134" s="389"/>
      <c r="K134" s="392"/>
      <c r="L134" s="372" t="s">
        <v>656</v>
      </c>
      <c r="M134" s="375" t="s">
        <v>134</v>
      </c>
      <c r="N134" s="209"/>
      <c r="O134" s="192"/>
      <c r="P134" s="192"/>
      <c r="Q134" s="192"/>
      <c r="R134" s="192"/>
      <c r="S134" s="193"/>
      <c r="T134" s="193"/>
      <c r="U134" s="210"/>
      <c r="V134" s="369"/>
      <c r="W134" s="397"/>
      <c r="X134" s="369"/>
      <c r="Y134" s="397"/>
      <c r="Z134" s="392"/>
      <c r="AA134" s="372"/>
      <c r="AB134" s="372"/>
      <c r="AC134" s="477"/>
      <c r="AD134" s="477"/>
      <c r="AE134" s="386"/>
      <c r="AF134" s="386"/>
      <c r="AG134" s="386"/>
      <c r="AH134" s="407"/>
      <c r="AI134" s="400"/>
      <c r="AJ134" s="602"/>
    </row>
    <row r="135" spans="1:36" ht="56.25" customHeight="1" x14ac:dyDescent="0.2">
      <c r="A135" s="426"/>
      <c r="B135" s="386"/>
      <c r="C135" s="278"/>
      <c r="D135" s="500"/>
      <c r="E135" s="386"/>
      <c r="F135" s="278" t="s">
        <v>653</v>
      </c>
      <c r="G135" s="369"/>
      <c r="H135" s="389"/>
      <c r="I135" s="369"/>
      <c r="J135" s="389"/>
      <c r="K135" s="392"/>
      <c r="L135" s="372"/>
      <c r="M135" s="375"/>
      <c r="N135" s="274"/>
      <c r="O135" s="195"/>
      <c r="P135" s="195"/>
      <c r="Q135" s="195"/>
      <c r="R135" s="195"/>
      <c r="S135" s="196"/>
      <c r="T135" s="196"/>
      <c r="U135" s="275"/>
      <c r="V135" s="369"/>
      <c r="W135" s="397"/>
      <c r="X135" s="369"/>
      <c r="Y135" s="397"/>
      <c r="Z135" s="392"/>
      <c r="AA135" s="372" t="s">
        <v>660</v>
      </c>
      <c r="AB135" s="372" t="s">
        <v>663</v>
      </c>
      <c r="AC135" s="477"/>
      <c r="AD135" s="477"/>
      <c r="AE135" s="386"/>
      <c r="AF135" s="386"/>
      <c r="AG135" s="386"/>
      <c r="AH135" s="407"/>
      <c r="AI135" s="400"/>
      <c r="AJ135" s="602"/>
    </row>
    <row r="136" spans="1:36" ht="53.25" customHeight="1" thickBot="1" x14ac:dyDescent="0.25">
      <c r="A136" s="427"/>
      <c r="B136" s="387"/>
      <c r="C136" s="276"/>
      <c r="D136" s="501"/>
      <c r="E136" s="387"/>
      <c r="F136" s="276" t="s">
        <v>654</v>
      </c>
      <c r="G136" s="370"/>
      <c r="H136" s="390"/>
      <c r="I136" s="370"/>
      <c r="J136" s="390"/>
      <c r="K136" s="393"/>
      <c r="L136" s="373"/>
      <c r="M136" s="376"/>
      <c r="N136" s="232"/>
      <c r="O136" s="200"/>
      <c r="P136" s="200"/>
      <c r="Q136" s="200"/>
      <c r="R136" s="200"/>
      <c r="S136" s="201"/>
      <c r="T136" s="201"/>
      <c r="U136" s="233"/>
      <c r="V136" s="370"/>
      <c r="W136" s="398"/>
      <c r="X136" s="370"/>
      <c r="Y136" s="398"/>
      <c r="Z136" s="393"/>
      <c r="AA136" s="373"/>
      <c r="AB136" s="373"/>
      <c r="AC136" s="477"/>
      <c r="AD136" s="477"/>
      <c r="AE136" s="387"/>
      <c r="AF136" s="387"/>
      <c r="AG136" s="387"/>
      <c r="AH136" s="408"/>
      <c r="AI136" s="401"/>
      <c r="AJ136" s="603"/>
    </row>
    <row r="137" spans="1:36" ht="42" customHeight="1" x14ac:dyDescent="0.2">
      <c r="A137" s="425" t="s">
        <v>71</v>
      </c>
      <c r="B137" s="405" t="s">
        <v>666</v>
      </c>
      <c r="C137" s="188" t="s">
        <v>667</v>
      </c>
      <c r="D137" s="499" t="s">
        <v>670</v>
      </c>
      <c r="E137" s="405" t="s">
        <v>671</v>
      </c>
      <c r="F137" s="188" t="s">
        <v>434</v>
      </c>
      <c r="G137" s="383">
        <v>3</v>
      </c>
      <c r="H137" s="388" t="str">
        <f>LOOKUP(G137,Hoja2!$C$12:$D$16)</f>
        <v xml:space="preserve">Posible </v>
      </c>
      <c r="I137" s="368">
        <v>4</v>
      </c>
      <c r="J137" s="388" t="str">
        <f>LOOKUP(I137,Hoja2!$F$12:$G$16)</f>
        <v>Mayor</v>
      </c>
      <c r="K137" s="391" t="s">
        <v>19</v>
      </c>
      <c r="L137" s="371" t="s">
        <v>674</v>
      </c>
      <c r="M137" s="374" t="s">
        <v>134</v>
      </c>
      <c r="N137" s="207"/>
      <c r="O137" s="189"/>
      <c r="P137" s="189"/>
      <c r="Q137" s="189"/>
      <c r="R137" s="189"/>
      <c r="S137" s="190"/>
      <c r="T137" s="190"/>
      <c r="U137" s="208"/>
      <c r="V137" s="368">
        <v>2</v>
      </c>
      <c r="W137" s="396" t="str">
        <f>LOOKUP(V137,Hoja2!$C$12:$D$16)</f>
        <v xml:space="preserve">Improbable </v>
      </c>
      <c r="X137" s="368">
        <v>4</v>
      </c>
      <c r="Y137" s="396" t="str">
        <f>LOOKUP(X137,Hoja2!$F$12:$G$16)</f>
        <v>Mayor</v>
      </c>
      <c r="Z137" s="391" t="s">
        <v>18</v>
      </c>
      <c r="AA137" s="371" t="s">
        <v>677</v>
      </c>
      <c r="AB137" s="371" t="s">
        <v>684</v>
      </c>
      <c r="AC137" s="502">
        <v>43497</v>
      </c>
      <c r="AD137" s="502">
        <v>43555</v>
      </c>
      <c r="AE137" s="405" t="s">
        <v>335</v>
      </c>
      <c r="AF137" s="405" t="s">
        <v>336</v>
      </c>
      <c r="AG137" s="405" t="s">
        <v>685</v>
      </c>
      <c r="AH137" s="406" t="s">
        <v>686</v>
      </c>
      <c r="AI137" s="399" t="s">
        <v>1075</v>
      </c>
      <c r="AJ137" s="601" t="s">
        <v>1020</v>
      </c>
    </row>
    <row r="138" spans="1:36" ht="63.75" customHeight="1" x14ac:dyDescent="0.2">
      <c r="A138" s="426"/>
      <c r="B138" s="386"/>
      <c r="C138" s="191" t="s">
        <v>668</v>
      </c>
      <c r="D138" s="500"/>
      <c r="E138" s="386"/>
      <c r="F138" s="191" t="s">
        <v>672</v>
      </c>
      <c r="G138" s="384"/>
      <c r="H138" s="389"/>
      <c r="I138" s="369"/>
      <c r="J138" s="389"/>
      <c r="K138" s="392"/>
      <c r="L138" s="372"/>
      <c r="M138" s="375"/>
      <c r="N138" s="209"/>
      <c r="O138" s="192"/>
      <c r="P138" s="192"/>
      <c r="Q138" s="192"/>
      <c r="R138" s="192"/>
      <c r="S138" s="193"/>
      <c r="T138" s="193"/>
      <c r="U138" s="210"/>
      <c r="V138" s="369"/>
      <c r="W138" s="397"/>
      <c r="X138" s="369"/>
      <c r="Y138" s="397"/>
      <c r="Z138" s="392"/>
      <c r="AA138" s="372"/>
      <c r="AB138" s="372"/>
      <c r="AC138" s="403"/>
      <c r="AD138" s="403"/>
      <c r="AE138" s="386"/>
      <c r="AF138" s="386"/>
      <c r="AG138" s="386"/>
      <c r="AH138" s="407"/>
      <c r="AI138" s="400"/>
      <c r="AJ138" s="602"/>
    </row>
    <row r="139" spans="1:36" ht="109.5" customHeight="1" x14ac:dyDescent="0.2">
      <c r="A139" s="426"/>
      <c r="B139" s="386"/>
      <c r="C139" s="191" t="s">
        <v>669</v>
      </c>
      <c r="D139" s="500"/>
      <c r="E139" s="386"/>
      <c r="F139" s="191" t="s">
        <v>673</v>
      </c>
      <c r="G139" s="384"/>
      <c r="H139" s="389"/>
      <c r="I139" s="369"/>
      <c r="J139" s="389"/>
      <c r="K139" s="392"/>
      <c r="L139" s="221" t="s">
        <v>675</v>
      </c>
      <c r="M139" s="192" t="s">
        <v>113</v>
      </c>
      <c r="N139" s="209"/>
      <c r="O139" s="192"/>
      <c r="P139" s="192"/>
      <c r="Q139" s="192"/>
      <c r="R139" s="192"/>
      <c r="S139" s="193"/>
      <c r="T139" s="193"/>
      <c r="U139" s="210"/>
      <c r="V139" s="369"/>
      <c r="W139" s="397"/>
      <c r="X139" s="369"/>
      <c r="Y139" s="397"/>
      <c r="Z139" s="392"/>
      <c r="AA139" s="221" t="s">
        <v>678</v>
      </c>
      <c r="AB139" s="260" t="s">
        <v>681</v>
      </c>
      <c r="AC139" s="403"/>
      <c r="AD139" s="403"/>
      <c r="AE139" s="386"/>
      <c r="AF139" s="386"/>
      <c r="AG139" s="386"/>
      <c r="AH139" s="407"/>
      <c r="AI139" s="400"/>
      <c r="AJ139" s="602"/>
    </row>
    <row r="140" spans="1:36" ht="73.5" customHeight="1" x14ac:dyDescent="0.2">
      <c r="A140" s="426"/>
      <c r="B140" s="386"/>
      <c r="C140" s="205"/>
      <c r="D140" s="500"/>
      <c r="E140" s="386"/>
      <c r="F140" s="194"/>
      <c r="G140" s="384"/>
      <c r="H140" s="389"/>
      <c r="I140" s="369"/>
      <c r="J140" s="389"/>
      <c r="K140" s="392"/>
      <c r="L140" s="372" t="s">
        <v>676</v>
      </c>
      <c r="M140" s="375" t="s">
        <v>134</v>
      </c>
      <c r="N140" s="274"/>
      <c r="O140" s="195"/>
      <c r="P140" s="195"/>
      <c r="Q140" s="195"/>
      <c r="R140" s="195"/>
      <c r="S140" s="196"/>
      <c r="T140" s="196"/>
      <c r="U140" s="275"/>
      <c r="V140" s="369"/>
      <c r="W140" s="397"/>
      <c r="X140" s="369"/>
      <c r="Y140" s="397"/>
      <c r="Z140" s="392"/>
      <c r="AA140" s="221" t="s">
        <v>679</v>
      </c>
      <c r="AB140" s="260" t="s">
        <v>682</v>
      </c>
      <c r="AC140" s="403"/>
      <c r="AD140" s="403"/>
      <c r="AE140" s="386"/>
      <c r="AF140" s="386"/>
      <c r="AG140" s="386"/>
      <c r="AH140" s="407"/>
      <c r="AI140" s="400"/>
      <c r="AJ140" s="602"/>
    </row>
    <row r="141" spans="1:36" ht="144.75" customHeight="1" thickBot="1" x14ac:dyDescent="0.25">
      <c r="A141" s="427"/>
      <c r="B141" s="387"/>
      <c r="C141" s="276"/>
      <c r="D141" s="501"/>
      <c r="E141" s="387"/>
      <c r="F141" s="198"/>
      <c r="G141" s="385"/>
      <c r="H141" s="390"/>
      <c r="I141" s="370"/>
      <c r="J141" s="390"/>
      <c r="K141" s="393"/>
      <c r="L141" s="373"/>
      <c r="M141" s="376"/>
      <c r="N141" s="232"/>
      <c r="O141" s="200"/>
      <c r="P141" s="200"/>
      <c r="Q141" s="200"/>
      <c r="R141" s="200"/>
      <c r="S141" s="201"/>
      <c r="T141" s="201"/>
      <c r="U141" s="233"/>
      <c r="V141" s="370"/>
      <c r="W141" s="398"/>
      <c r="X141" s="370"/>
      <c r="Y141" s="398"/>
      <c r="Z141" s="393"/>
      <c r="AA141" s="236" t="s">
        <v>680</v>
      </c>
      <c r="AB141" s="199" t="s">
        <v>683</v>
      </c>
      <c r="AC141" s="503"/>
      <c r="AD141" s="503"/>
      <c r="AE141" s="387"/>
      <c r="AF141" s="387"/>
      <c r="AG141" s="387"/>
      <c r="AH141" s="408"/>
      <c r="AI141" s="401"/>
      <c r="AJ141" s="602"/>
    </row>
    <row r="142" spans="1:36" ht="242.25" customHeight="1" x14ac:dyDescent="0.2">
      <c r="A142" s="425" t="s">
        <v>73</v>
      </c>
      <c r="B142" s="405" t="s">
        <v>687</v>
      </c>
      <c r="C142" s="265" t="s">
        <v>688</v>
      </c>
      <c r="D142" s="499" t="s">
        <v>692</v>
      </c>
      <c r="E142" s="405" t="s">
        <v>693</v>
      </c>
      <c r="F142" s="265" t="s">
        <v>434</v>
      </c>
      <c r="G142" s="383">
        <v>3</v>
      </c>
      <c r="H142" s="388" t="str">
        <f>LOOKUP(G142,Hoja2!$C$12:$D$16)</f>
        <v xml:space="preserve">Posible </v>
      </c>
      <c r="I142" s="368">
        <v>5</v>
      </c>
      <c r="J142" s="388" t="str">
        <f>LOOKUP(I142,Hoja2!$F$12:$G$16)</f>
        <v>Catastrófico</v>
      </c>
      <c r="K142" s="391" t="s">
        <v>19</v>
      </c>
      <c r="L142" s="371" t="s">
        <v>695</v>
      </c>
      <c r="M142" s="374" t="s">
        <v>134</v>
      </c>
      <c r="N142" s="207"/>
      <c r="O142" s="189"/>
      <c r="P142" s="189"/>
      <c r="Q142" s="189"/>
      <c r="R142" s="189"/>
      <c r="S142" s="190"/>
      <c r="T142" s="190"/>
      <c r="U142" s="208"/>
      <c r="V142" s="368">
        <v>3</v>
      </c>
      <c r="W142" s="396" t="str">
        <f>LOOKUP(V142,Hoja2!$C$12:$D$16)</f>
        <v xml:space="preserve">Posible </v>
      </c>
      <c r="X142" s="368">
        <v>5</v>
      </c>
      <c r="Y142" s="396" t="str">
        <f>LOOKUP(X142,Hoja2!$F$12:$G$16)</f>
        <v>Catastrófico</v>
      </c>
      <c r="Z142" s="391" t="s">
        <v>19</v>
      </c>
      <c r="AA142" s="219" t="s">
        <v>699</v>
      </c>
      <c r="AB142" s="219" t="s">
        <v>700</v>
      </c>
      <c r="AC142" s="477">
        <v>43497</v>
      </c>
      <c r="AD142" s="477">
        <v>43812</v>
      </c>
      <c r="AE142" s="405" t="s">
        <v>335</v>
      </c>
      <c r="AF142" s="405" t="s">
        <v>336</v>
      </c>
      <c r="AG142" s="405" t="s">
        <v>685</v>
      </c>
      <c r="AH142" s="406" t="s">
        <v>704</v>
      </c>
      <c r="AI142" s="399" t="s">
        <v>1076</v>
      </c>
      <c r="AJ142" s="600" t="s">
        <v>1021</v>
      </c>
    </row>
    <row r="143" spans="1:36" ht="118.5" customHeight="1" x14ac:dyDescent="0.2">
      <c r="A143" s="426"/>
      <c r="B143" s="386"/>
      <c r="C143" s="267" t="s">
        <v>689</v>
      </c>
      <c r="D143" s="500"/>
      <c r="E143" s="386"/>
      <c r="F143" s="267" t="s">
        <v>506</v>
      </c>
      <c r="G143" s="384"/>
      <c r="H143" s="389"/>
      <c r="I143" s="369"/>
      <c r="J143" s="389"/>
      <c r="K143" s="392"/>
      <c r="L143" s="372"/>
      <c r="M143" s="375"/>
      <c r="N143" s="209"/>
      <c r="O143" s="192"/>
      <c r="P143" s="192"/>
      <c r="Q143" s="192"/>
      <c r="R143" s="192"/>
      <c r="S143" s="193"/>
      <c r="T143" s="193"/>
      <c r="U143" s="210"/>
      <c r="V143" s="369"/>
      <c r="W143" s="397"/>
      <c r="X143" s="369"/>
      <c r="Y143" s="397"/>
      <c r="Z143" s="392"/>
      <c r="AA143" s="221" t="s">
        <v>701</v>
      </c>
      <c r="AB143" s="221" t="s">
        <v>700</v>
      </c>
      <c r="AC143" s="477"/>
      <c r="AD143" s="477"/>
      <c r="AE143" s="386"/>
      <c r="AF143" s="386"/>
      <c r="AG143" s="386"/>
      <c r="AH143" s="407"/>
      <c r="AI143" s="400"/>
      <c r="AJ143" s="600"/>
    </row>
    <row r="144" spans="1:36" ht="165.75" customHeight="1" x14ac:dyDescent="0.2">
      <c r="A144" s="426"/>
      <c r="B144" s="386"/>
      <c r="C144" s="267" t="s">
        <v>690</v>
      </c>
      <c r="D144" s="500"/>
      <c r="E144" s="386"/>
      <c r="F144" s="267" t="s">
        <v>435</v>
      </c>
      <c r="G144" s="384"/>
      <c r="H144" s="389"/>
      <c r="I144" s="369"/>
      <c r="J144" s="389"/>
      <c r="K144" s="392"/>
      <c r="L144" s="260" t="s">
        <v>696</v>
      </c>
      <c r="M144" s="192" t="s">
        <v>134</v>
      </c>
      <c r="N144" s="209"/>
      <c r="O144" s="192"/>
      <c r="P144" s="192"/>
      <c r="Q144" s="192"/>
      <c r="R144" s="192"/>
      <c r="S144" s="193"/>
      <c r="T144" s="193"/>
      <c r="U144" s="210"/>
      <c r="V144" s="369"/>
      <c r="W144" s="397"/>
      <c r="X144" s="369"/>
      <c r="Y144" s="397"/>
      <c r="Z144" s="392"/>
      <c r="AA144" s="221" t="s">
        <v>1003</v>
      </c>
      <c r="AB144" s="221" t="s">
        <v>702</v>
      </c>
      <c r="AC144" s="477"/>
      <c r="AD144" s="477"/>
      <c r="AE144" s="386"/>
      <c r="AF144" s="386"/>
      <c r="AG144" s="386"/>
      <c r="AH144" s="407"/>
      <c r="AI144" s="400"/>
      <c r="AJ144" s="600"/>
    </row>
    <row r="145" spans="1:36" ht="105.75" customHeight="1" x14ac:dyDescent="0.2">
      <c r="A145" s="426"/>
      <c r="B145" s="386"/>
      <c r="C145" s="267" t="s">
        <v>691</v>
      </c>
      <c r="D145" s="500"/>
      <c r="E145" s="386"/>
      <c r="F145" s="267" t="s">
        <v>396</v>
      </c>
      <c r="G145" s="384"/>
      <c r="H145" s="389"/>
      <c r="I145" s="369"/>
      <c r="J145" s="389"/>
      <c r="K145" s="392"/>
      <c r="L145" s="372" t="s">
        <v>697</v>
      </c>
      <c r="M145" s="375" t="s">
        <v>134</v>
      </c>
      <c r="N145" s="274"/>
      <c r="O145" s="195"/>
      <c r="P145" s="195"/>
      <c r="Q145" s="195"/>
      <c r="R145" s="195"/>
      <c r="S145" s="196"/>
      <c r="T145" s="196"/>
      <c r="U145" s="275"/>
      <c r="V145" s="369"/>
      <c r="W145" s="397"/>
      <c r="X145" s="369"/>
      <c r="Y145" s="397"/>
      <c r="Z145" s="392"/>
      <c r="AA145" s="221" t="s">
        <v>1004</v>
      </c>
      <c r="AB145" s="221" t="s">
        <v>700</v>
      </c>
      <c r="AC145" s="477"/>
      <c r="AD145" s="477"/>
      <c r="AE145" s="386"/>
      <c r="AF145" s="386"/>
      <c r="AG145" s="386"/>
      <c r="AH145" s="407"/>
      <c r="AI145" s="400"/>
      <c r="AJ145" s="600"/>
    </row>
    <row r="146" spans="1:36" ht="118.5" customHeight="1" thickBot="1" x14ac:dyDescent="0.25">
      <c r="A146" s="427"/>
      <c r="B146" s="387"/>
      <c r="C146" s="279"/>
      <c r="D146" s="501"/>
      <c r="E146" s="387"/>
      <c r="F146" s="279" t="s">
        <v>694</v>
      </c>
      <c r="G146" s="385"/>
      <c r="H146" s="390"/>
      <c r="I146" s="370"/>
      <c r="J146" s="390"/>
      <c r="K146" s="393"/>
      <c r="L146" s="373"/>
      <c r="M146" s="376"/>
      <c r="N146" s="232"/>
      <c r="O146" s="200"/>
      <c r="P146" s="200"/>
      <c r="Q146" s="200"/>
      <c r="R146" s="200"/>
      <c r="S146" s="201"/>
      <c r="T146" s="201"/>
      <c r="U146" s="233"/>
      <c r="V146" s="370"/>
      <c r="W146" s="398"/>
      <c r="X146" s="370"/>
      <c r="Y146" s="398"/>
      <c r="Z146" s="393"/>
      <c r="AA146" s="236" t="s">
        <v>698</v>
      </c>
      <c r="AB146" s="236" t="s">
        <v>703</v>
      </c>
      <c r="AC146" s="477"/>
      <c r="AD146" s="477"/>
      <c r="AE146" s="387"/>
      <c r="AF146" s="387"/>
      <c r="AG146" s="387"/>
      <c r="AH146" s="408"/>
      <c r="AI146" s="401"/>
      <c r="AJ146" s="600"/>
    </row>
    <row r="147" spans="1:36" ht="96.75" customHeight="1" x14ac:dyDescent="0.2">
      <c r="A147" s="490" t="s">
        <v>59</v>
      </c>
      <c r="B147" s="483" t="s">
        <v>705</v>
      </c>
      <c r="C147" s="280" t="s">
        <v>706</v>
      </c>
      <c r="D147" s="483" t="s">
        <v>1022</v>
      </c>
      <c r="E147" s="483" t="s">
        <v>708</v>
      </c>
      <c r="F147" s="280" t="s">
        <v>322</v>
      </c>
      <c r="G147" s="383">
        <v>4</v>
      </c>
      <c r="H147" s="388" t="str">
        <f>LOOKUP(G147,Hoja2!$C$12:$D$16)</f>
        <v xml:space="preserve">Probable </v>
      </c>
      <c r="I147" s="368">
        <v>3</v>
      </c>
      <c r="J147" s="388" t="str">
        <f>LOOKUP(I147,Hoja2!$F$12:$G$16)</f>
        <v>Moderado</v>
      </c>
      <c r="K147" s="391" t="s">
        <v>18</v>
      </c>
      <c r="L147" s="219" t="s">
        <v>710</v>
      </c>
      <c r="M147" s="189" t="s">
        <v>134</v>
      </c>
      <c r="N147" s="281"/>
      <c r="O147" s="281"/>
      <c r="P147" s="281"/>
      <c r="Q147" s="281"/>
      <c r="R147" s="281"/>
      <c r="S147" s="281"/>
      <c r="T147" s="281"/>
      <c r="U147" s="281"/>
      <c r="V147" s="368">
        <v>3</v>
      </c>
      <c r="W147" s="396" t="str">
        <f>LOOKUP(V147,Hoja2!$C$12:$D$16)</f>
        <v xml:space="preserve">Posible </v>
      </c>
      <c r="X147" s="368">
        <v>3</v>
      </c>
      <c r="Y147" s="396" t="str">
        <f>LOOKUP(X147,Hoja2!$F$12:$G$16)</f>
        <v>Moderado</v>
      </c>
      <c r="Z147" s="391" t="s">
        <v>18</v>
      </c>
      <c r="AA147" s="380" t="s">
        <v>714</v>
      </c>
      <c r="AB147" s="380" t="s">
        <v>715</v>
      </c>
      <c r="AC147" s="477">
        <v>43497</v>
      </c>
      <c r="AD147" s="477">
        <v>43812</v>
      </c>
      <c r="AE147" s="405" t="s">
        <v>335</v>
      </c>
      <c r="AF147" s="405" t="s">
        <v>336</v>
      </c>
      <c r="AG147" s="405" t="s">
        <v>716</v>
      </c>
      <c r="AH147" s="405" t="s">
        <v>717</v>
      </c>
      <c r="AI147" s="399" t="s">
        <v>1023</v>
      </c>
      <c r="AJ147" s="600" t="s">
        <v>1024</v>
      </c>
    </row>
    <row r="148" spans="1:36" ht="99.75" customHeight="1" x14ac:dyDescent="0.2">
      <c r="A148" s="491"/>
      <c r="B148" s="484"/>
      <c r="C148" s="234" t="s">
        <v>707</v>
      </c>
      <c r="D148" s="484"/>
      <c r="E148" s="484"/>
      <c r="F148" s="234" t="s">
        <v>709</v>
      </c>
      <c r="G148" s="384"/>
      <c r="H148" s="389"/>
      <c r="I148" s="369"/>
      <c r="J148" s="389"/>
      <c r="K148" s="392"/>
      <c r="L148" s="221" t="s">
        <v>711</v>
      </c>
      <c r="M148" s="192" t="s">
        <v>134</v>
      </c>
      <c r="N148" s="180"/>
      <c r="O148" s="180"/>
      <c r="P148" s="180"/>
      <c r="Q148" s="180"/>
      <c r="R148" s="180"/>
      <c r="S148" s="180"/>
      <c r="T148" s="180"/>
      <c r="U148" s="180"/>
      <c r="V148" s="369"/>
      <c r="W148" s="397"/>
      <c r="X148" s="369"/>
      <c r="Y148" s="397"/>
      <c r="Z148" s="392"/>
      <c r="AA148" s="381"/>
      <c r="AB148" s="381"/>
      <c r="AC148" s="477"/>
      <c r="AD148" s="477"/>
      <c r="AE148" s="386"/>
      <c r="AF148" s="386"/>
      <c r="AG148" s="386"/>
      <c r="AH148" s="386"/>
      <c r="AI148" s="400"/>
      <c r="AJ148" s="600"/>
    </row>
    <row r="149" spans="1:36" ht="51" customHeight="1" x14ac:dyDescent="0.2">
      <c r="A149" s="491"/>
      <c r="B149" s="484"/>
      <c r="C149" s="234"/>
      <c r="D149" s="484"/>
      <c r="E149" s="484"/>
      <c r="F149" s="234"/>
      <c r="G149" s="384"/>
      <c r="H149" s="389"/>
      <c r="I149" s="369"/>
      <c r="J149" s="389"/>
      <c r="K149" s="392"/>
      <c r="L149" s="372" t="s">
        <v>712</v>
      </c>
      <c r="M149" s="375" t="s">
        <v>134</v>
      </c>
      <c r="N149" s="180"/>
      <c r="O149" s="180"/>
      <c r="P149" s="180"/>
      <c r="Q149" s="180"/>
      <c r="R149" s="180"/>
      <c r="S149" s="180"/>
      <c r="T149" s="180"/>
      <c r="U149" s="180"/>
      <c r="V149" s="369"/>
      <c r="W149" s="397"/>
      <c r="X149" s="369"/>
      <c r="Y149" s="397"/>
      <c r="Z149" s="392"/>
      <c r="AA149" s="381"/>
      <c r="AB149" s="381"/>
      <c r="AC149" s="477"/>
      <c r="AD149" s="477"/>
      <c r="AE149" s="386"/>
      <c r="AF149" s="386"/>
      <c r="AG149" s="386"/>
      <c r="AH149" s="386"/>
      <c r="AI149" s="400"/>
      <c r="AJ149" s="600"/>
    </row>
    <row r="150" spans="1:36" ht="62.25" customHeight="1" x14ac:dyDescent="0.2">
      <c r="A150" s="491"/>
      <c r="B150" s="484"/>
      <c r="C150" s="234"/>
      <c r="D150" s="484"/>
      <c r="E150" s="484"/>
      <c r="F150" s="234"/>
      <c r="G150" s="384"/>
      <c r="H150" s="389"/>
      <c r="I150" s="369"/>
      <c r="J150" s="389"/>
      <c r="K150" s="392"/>
      <c r="L150" s="372"/>
      <c r="M150" s="375"/>
      <c r="N150" s="180"/>
      <c r="O150" s="180"/>
      <c r="P150" s="180"/>
      <c r="Q150" s="180"/>
      <c r="R150" s="180"/>
      <c r="S150" s="180"/>
      <c r="T150" s="180"/>
      <c r="U150" s="180"/>
      <c r="V150" s="369"/>
      <c r="W150" s="397"/>
      <c r="X150" s="369"/>
      <c r="Y150" s="397"/>
      <c r="Z150" s="392"/>
      <c r="AA150" s="381"/>
      <c r="AB150" s="381"/>
      <c r="AC150" s="477"/>
      <c r="AD150" s="477"/>
      <c r="AE150" s="386"/>
      <c r="AF150" s="386"/>
      <c r="AG150" s="386"/>
      <c r="AH150" s="386"/>
      <c r="AI150" s="400"/>
      <c r="AJ150" s="600"/>
    </row>
    <row r="151" spans="1:36" ht="77.25" customHeight="1" thickBot="1" x14ac:dyDescent="0.25">
      <c r="A151" s="492"/>
      <c r="B151" s="485"/>
      <c r="C151" s="252"/>
      <c r="D151" s="485"/>
      <c r="E151" s="485"/>
      <c r="F151" s="252"/>
      <c r="G151" s="385"/>
      <c r="H151" s="390"/>
      <c r="I151" s="370"/>
      <c r="J151" s="390"/>
      <c r="K151" s="393"/>
      <c r="L151" s="199" t="s">
        <v>713</v>
      </c>
      <c r="M151" s="200" t="s">
        <v>134</v>
      </c>
      <c r="N151" s="282"/>
      <c r="O151" s="282"/>
      <c r="P151" s="282"/>
      <c r="Q151" s="282"/>
      <c r="R151" s="282"/>
      <c r="S151" s="282"/>
      <c r="T151" s="282"/>
      <c r="U151" s="282"/>
      <c r="V151" s="370"/>
      <c r="W151" s="398"/>
      <c r="X151" s="370"/>
      <c r="Y151" s="398"/>
      <c r="Z151" s="393"/>
      <c r="AA151" s="382"/>
      <c r="AB151" s="382"/>
      <c r="AC151" s="477"/>
      <c r="AD151" s="477"/>
      <c r="AE151" s="387"/>
      <c r="AF151" s="387"/>
      <c r="AG151" s="387"/>
      <c r="AH151" s="387"/>
      <c r="AI151" s="401"/>
      <c r="AJ151" s="600"/>
    </row>
    <row r="152" spans="1:36" ht="65.25" customHeight="1" x14ac:dyDescent="0.2">
      <c r="A152" s="490" t="s">
        <v>60</v>
      </c>
      <c r="B152" s="493" t="s">
        <v>718</v>
      </c>
      <c r="C152" s="188" t="s">
        <v>343</v>
      </c>
      <c r="D152" s="496" t="s">
        <v>721</v>
      </c>
      <c r="E152" s="493" t="s">
        <v>722</v>
      </c>
      <c r="F152" s="188" t="s">
        <v>322</v>
      </c>
      <c r="G152" s="368">
        <v>3</v>
      </c>
      <c r="H152" s="388" t="str">
        <f>LOOKUP(G152,Hoja2!$C$12:$D$16)</f>
        <v xml:space="preserve">Posible </v>
      </c>
      <c r="I152" s="368">
        <v>5</v>
      </c>
      <c r="J152" s="388" t="str">
        <f>LOOKUP(I152,Hoja2!$F$12:$G$16)</f>
        <v>Catastrófico</v>
      </c>
      <c r="K152" s="391" t="s">
        <v>19</v>
      </c>
      <c r="L152" s="371" t="s">
        <v>725</v>
      </c>
      <c r="M152" s="374" t="s">
        <v>134</v>
      </c>
      <c r="N152" s="281"/>
      <c r="O152" s="281"/>
      <c r="P152" s="281"/>
      <c r="Q152" s="281"/>
      <c r="R152" s="281"/>
      <c r="S152" s="281"/>
      <c r="T152" s="281"/>
      <c r="U152" s="281"/>
      <c r="V152" s="383">
        <v>2</v>
      </c>
      <c r="W152" s="396" t="str">
        <f>LOOKUP(V152,Hoja2!$C$12:$D$16)</f>
        <v xml:space="preserve">Improbable </v>
      </c>
      <c r="X152" s="368">
        <v>5</v>
      </c>
      <c r="Y152" s="396" t="str">
        <f>LOOKUP(X152,Hoja2!$F$12:$G$16)</f>
        <v>Catastrófico</v>
      </c>
      <c r="Z152" s="391" t="s">
        <v>19</v>
      </c>
      <c r="AA152" s="371" t="s">
        <v>728</v>
      </c>
      <c r="AB152" s="380" t="s">
        <v>732</v>
      </c>
      <c r="AC152" s="477">
        <v>43497</v>
      </c>
      <c r="AD152" s="477">
        <v>43801</v>
      </c>
      <c r="AE152" s="405" t="s">
        <v>335</v>
      </c>
      <c r="AF152" s="405" t="s">
        <v>336</v>
      </c>
      <c r="AG152" s="405" t="s">
        <v>736</v>
      </c>
      <c r="AH152" s="405" t="s">
        <v>737</v>
      </c>
      <c r="AI152" s="469" t="s">
        <v>1077</v>
      </c>
      <c r="AJ152" s="604" t="s">
        <v>1025</v>
      </c>
    </row>
    <row r="153" spans="1:36" ht="85.5" customHeight="1" x14ac:dyDescent="0.2">
      <c r="A153" s="491"/>
      <c r="B153" s="494"/>
      <c r="C153" s="191" t="s">
        <v>356</v>
      </c>
      <c r="D153" s="497"/>
      <c r="E153" s="494"/>
      <c r="F153" s="191" t="s">
        <v>434</v>
      </c>
      <c r="G153" s="369"/>
      <c r="H153" s="389"/>
      <c r="I153" s="369"/>
      <c r="J153" s="389"/>
      <c r="K153" s="392"/>
      <c r="L153" s="372"/>
      <c r="M153" s="375"/>
      <c r="N153" s="180"/>
      <c r="O153" s="180"/>
      <c r="P153" s="180"/>
      <c r="Q153" s="180"/>
      <c r="R153" s="180"/>
      <c r="S153" s="180"/>
      <c r="T153" s="180"/>
      <c r="U153" s="180"/>
      <c r="V153" s="384"/>
      <c r="W153" s="397"/>
      <c r="X153" s="369"/>
      <c r="Y153" s="397"/>
      <c r="Z153" s="392"/>
      <c r="AA153" s="372"/>
      <c r="AB153" s="394"/>
      <c r="AC153" s="477"/>
      <c r="AD153" s="477"/>
      <c r="AE153" s="386"/>
      <c r="AF153" s="386"/>
      <c r="AG153" s="386"/>
      <c r="AH153" s="386"/>
      <c r="AI153" s="468"/>
      <c r="AJ153" s="605"/>
    </row>
    <row r="154" spans="1:36" ht="112.5" customHeight="1" x14ac:dyDescent="0.2">
      <c r="A154" s="491"/>
      <c r="B154" s="494"/>
      <c r="C154" s="191" t="s">
        <v>344</v>
      </c>
      <c r="D154" s="497"/>
      <c r="E154" s="494"/>
      <c r="F154" s="191" t="s">
        <v>324</v>
      </c>
      <c r="G154" s="369"/>
      <c r="H154" s="389"/>
      <c r="I154" s="369"/>
      <c r="J154" s="389"/>
      <c r="K154" s="392"/>
      <c r="L154" s="372" t="s">
        <v>726</v>
      </c>
      <c r="M154" s="375" t="s">
        <v>134</v>
      </c>
      <c r="N154" s="180"/>
      <c r="O154" s="180"/>
      <c r="P154" s="180"/>
      <c r="Q154" s="180"/>
      <c r="R154" s="180"/>
      <c r="S154" s="180"/>
      <c r="T154" s="180"/>
      <c r="U154" s="180"/>
      <c r="V154" s="384"/>
      <c r="W154" s="397"/>
      <c r="X154" s="369"/>
      <c r="Y154" s="397"/>
      <c r="Z154" s="392"/>
      <c r="AA154" s="221" t="s">
        <v>729</v>
      </c>
      <c r="AB154" s="221" t="s">
        <v>733</v>
      </c>
      <c r="AC154" s="477"/>
      <c r="AD154" s="477"/>
      <c r="AE154" s="386"/>
      <c r="AF154" s="386"/>
      <c r="AG154" s="386"/>
      <c r="AH154" s="386"/>
      <c r="AI154" s="468"/>
      <c r="AJ154" s="605"/>
    </row>
    <row r="155" spans="1:36" ht="85.5" customHeight="1" x14ac:dyDescent="0.2">
      <c r="A155" s="491"/>
      <c r="B155" s="494"/>
      <c r="C155" s="191" t="s">
        <v>719</v>
      </c>
      <c r="D155" s="497"/>
      <c r="E155" s="494"/>
      <c r="F155" s="191" t="s">
        <v>412</v>
      </c>
      <c r="G155" s="369"/>
      <c r="H155" s="389"/>
      <c r="I155" s="369"/>
      <c r="J155" s="389"/>
      <c r="K155" s="392"/>
      <c r="L155" s="372"/>
      <c r="M155" s="375"/>
      <c r="N155" s="180"/>
      <c r="O155" s="180"/>
      <c r="P155" s="180"/>
      <c r="Q155" s="180"/>
      <c r="R155" s="180"/>
      <c r="S155" s="180"/>
      <c r="T155" s="180"/>
      <c r="U155" s="180"/>
      <c r="V155" s="384"/>
      <c r="W155" s="397"/>
      <c r="X155" s="369"/>
      <c r="Y155" s="397"/>
      <c r="Z155" s="392"/>
      <c r="AA155" s="372" t="s">
        <v>730</v>
      </c>
      <c r="AB155" s="372" t="s">
        <v>734</v>
      </c>
      <c r="AC155" s="477"/>
      <c r="AD155" s="477"/>
      <c r="AE155" s="386"/>
      <c r="AF155" s="386"/>
      <c r="AG155" s="386"/>
      <c r="AH155" s="386"/>
      <c r="AI155" s="468"/>
      <c r="AJ155" s="605"/>
    </row>
    <row r="156" spans="1:36" ht="64.5" customHeight="1" x14ac:dyDescent="0.2">
      <c r="A156" s="491"/>
      <c r="B156" s="494"/>
      <c r="C156" s="191" t="s">
        <v>720</v>
      </c>
      <c r="D156" s="497"/>
      <c r="E156" s="494"/>
      <c r="F156" s="191" t="s">
        <v>723</v>
      </c>
      <c r="G156" s="369"/>
      <c r="H156" s="389"/>
      <c r="I156" s="369"/>
      <c r="J156" s="389"/>
      <c r="K156" s="392"/>
      <c r="L156" s="372" t="s">
        <v>727</v>
      </c>
      <c r="M156" s="375" t="s">
        <v>134</v>
      </c>
      <c r="N156" s="180"/>
      <c r="O156" s="180"/>
      <c r="P156" s="180"/>
      <c r="Q156" s="180"/>
      <c r="R156" s="180"/>
      <c r="S156" s="180"/>
      <c r="T156" s="180"/>
      <c r="U156" s="180"/>
      <c r="V156" s="384"/>
      <c r="W156" s="397"/>
      <c r="X156" s="369"/>
      <c r="Y156" s="397"/>
      <c r="Z156" s="392"/>
      <c r="AA156" s="372"/>
      <c r="AB156" s="372"/>
      <c r="AC156" s="477"/>
      <c r="AD156" s="477"/>
      <c r="AE156" s="386"/>
      <c r="AF156" s="386"/>
      <c r="AG156" s="386"/>
      <c r="AH156" s="386"/>
      <c r="AI156" s="468"/>
      <c r="AJ156" s="605"/>
    </row>
    <row r="157" spans="1:36" ht="260.25" customHeight="1" thickBot="1" x14ac:dyDescent="0.25">
      <c r="A157" s="492"/>
      <c r="B157" s="495"/>
      <c r="C157" s="197"/>
      <c r="D157" s="498"/>
      <c r="E157" s="495"/>
      <c r="F157" s="197" t="s">
        <v>724</v>
      </c>
      <c r="G157" s="370"/>
      <c r="H157" s="390"/>
      <c r="I157" s="370"/>
      <c r="J157" s="390"/>
      <c r="K157" s="393"/>
      <c r="L157" s="373"/>
      <c r="M157" s="376"/>
      <c r="N157" s="282"/>
      <c r="O157" s="282"/>
      <c r="P157" s="282"/>
      <c r="Q157" s="282"/>
      <c r="R157" s="282"/>
      <c r="S157" s="282"/>
      <c r="T157" s="282"/>
      <c r="U157" s="282"/>
      <c r="V157" s="385"/>
      <c r="W157" s="398"/>
      <c r="X157" s="370"/>
      <c r="Y157" s="398"/>
      <c r="Z157" s="393"/>
      <c r="AA157" s="236" t="s">
        <v>731</v>
      </c>
      <c r="AB157" s="199" t="s">
        <v>735</v>
      </c>
      <c r="AC157" s="477"/>
      <c r="AD157" s="477"/>
      <c r="AE157" s="387"/>
      <c r="AF157" s="387"/>
      <c r="AG157" s="387"/>
      <c r="AH157" s="387"/>
      <c r="AI157" s="489"/>
      <c r="AJ157" s="606"/>
    </row>
    <row r="158" spans="1:36" ht="102" customHeight="1" x14ac:dyDescent="0.2">
      <c r="A158" s="490" t="s">
        <v>51</v>
      </c>
      <c r="B158" s="493" t="s">
        <v>738</v>
      </c>
      <c r="C158" s="283" t="s">
        <v>344</v>
      </c>
      <c r="D158" s="496" t="s">
        <v>1026</v>
      </c>
      <c r="E158" s="493" t="s">
        <v>740</v>
      </c>
      <c r="F158" s="308" t="s">
        <v>322</v>
      </c>
      <c r="G158" s="383">
        <v>3</v>
      </c>
      <c r="H158" s="388" t="str">
        <f>LOOKUP(G158,Hoja2!$C$12:$D$16)</f>
        <v xml:space="preserve">Posible </v>
      </c>
      <c r="I158" s="368">
        <v>4</v>
      </c>
      <c r="J158" s="388" t="str">
        <f>LOOKUP(I158,Hoja2!$F$12:$G$16)</f>
        <v>Mayor</v>
      </c>
      <c r="K158" s="391" t="s">
        <v>19</v>
      </c>
      <c r="L158" s="371" t="s">
        <v>741</v>
      </c>
      <c r="M158" s="374" t="s">
        <v>134</v>
      </c>
      <c r="N158" s="281"/>
      <c r="O158" s="281"/>
      <c r="P158" s="281"/>
      <c r="Q158" s="281"/>
      <c r="R158" s="281"/>
      <c r="S158" s="281"/>
      <c r="T158" s="281"/>
      <c r="U158" s="281"/>
      <c r="V158" s="368">
        <v>2</v>
      </c>
      <c r="W158" s="396" t="str">
        <f>LOOKUP(V158,Hoja2!$C$12:$D$16)</f>
        <v xml:space="preserve">Improbable </v>
      </c>
      <c r="X158" s="368">
        <v>4</v>
      </c>
      <c r="Y158" s="396" t="str">
        <f>LOOKUP(X158,Hoja2!$F$12:$G$16)</f>
        <v>Mayor</v>
      </c>
      <c r="Z158" s="391" t="s">
        <v>18</v>
      </c>
      <c r="AA158" s="371" t="s">
        <v>743</v>
      </c>
      <c r="AB158" s="371" t="s">
        <v>745</v>
      </c>
      <c r="AC158" s="502">
        <v>43525</v>
      </c>
      <c r="AD158" s="502">
        <v>43600</v>
      </c>
      <c r="AE158" s="405" t="s">
        <v>335</v>
      </c>
      <c r="AF158" s="405" t="s">
        <v>336</v>
      </c>
      <c r="AG158" s="405" t="s">
        <v>760</v>
      </c>
      <c r="AH158" s="428" t="s">
        <v>747</v>
      </c>
      <c r="AI158" s="469" t="s">
        <v>1078</v>
      </c>
      <c r="AJ158" s="645" t="s">
        <v>1079</v>
      </c>
    </row>
    <row r="159" spans="1:36" ht="99.75" customHeight="1" x14ac:dyDescent="0.2">
      <c r="A159" s="491"/>
      <c r="B159" s="494"/>
      <c r="C159" s="191" t="s">
        <v>739</v>
      </c>
      <c r="D159" s="497"/>
      <c r="E159" s="494"/>
      <c r="F159" s="309" t="s">
        <v>434</v>
      </c>
      <c r="G159" s="384"/>
      <c r="H159" s="389"/>
      <c r="I159" s="369"/>
      <c r="J159" s="389"/>
      <c r="K159" s="392"/>
      <c r="L159" s="372"/>
      <c r="M159" s="375"/>
      <c r="N159" s="180"/>
      <c r="O159" s="180"/>
      <c r="P159" s="180"/>
      <c r="Q159" s="180"/>
      <c r="R159" s="180"/>
      <c r="S159" s="180"/>
      <c r="T159" s="180"/>
      <c r="U159" s="180"/>
      <c r="V159" s="369"/>
      <c r="W159" s="397"/>
      <c r="X159" s="369"/>
      <c r="Y159" s="397"/>
      <c r="Z159" s="392"/>
      <c r="AA159" s="372"/>
      <c r="AB159" s="372"/>
      <c r="AC159" s="503"/>
      <c r="AD159" s="503"/>
      <c r="AE159" s="386"/>
      <c r="AF159" s="386"/>
      <c r="AG159" s="386"/>
      <c r="AH159" s="429"/>
      <c r="AI159" s="468"/>
      <c r="AJ159" s="645"/>
    </row>
    <row r="160" spans="1:36" ht="57.75" customHeight="1" x14ac:dyDescent="0.2">
      <c r="A160" s="491"/>
      <c r="B160" s="494"/>
      <c r="C160" s="234"/>
      <c r="D160" s="497"/>
      <c r="E160" s="494"/>
      <c r="F160" s="309" t="s">
        <v>324</v>
      </c>
      <c r="G160" s="384"/>
      <c r="H160" s="389"/>
      <c r="I160" s="369"/>
      <c r="J160" s="389"/>
      <c r="K160" s="392"/>
      <c r="L160" s="372" t="s">
        <v>742</v>
      </c>
      <c r="M160" s="375" t="s">
        <v>134</v>
      </c>
      <c r="N160" s="180"/>
      <c r="O160" s="180"/>
      <c r="P160" s="180"/>
      <c r="Q160" s="180"/>
      <c r="R160" s="180"/>
      <c r="S160" s="180"/>
      <c r="T160" s="180"/>
      <c r="U160" s="180"/>
      <c r="V160" s="369"/>
      <c r="W160" s="397"/>
      <c r="X160" s="369"/>
      <c r="Y160" s="397"/>
      <c r="Z160" s="392"/>
      <c r="AA160" s="372" t="s">
        <v>744</v>
      </c>
      <c r="AB160" s="372" t="s">
        <v>334</v>
      </c>
      <c r="AC160" s="502">
        <v>43620</v>
      </c>
      <c r="AD160" s="502">
        <v>43769</v>
      </c>
      <c r="AE160" s="386"/>
      <c r="AF160" s="386"/>
      <c r="AG160" s="386"/>
      <c r="AH160" s="429"/>
      <c r="AI160" s="468"/>
      <c r="AJ160" s="645"/>
    </row>
    <row r="161" spans="1:36" ht="90" customHeight="1" x14ac:dyDescent="0.2">
      <c r="A161" s="491"/>
      <c r="B161" s="494"/>
      <c r="C161" s="234"/>
      <c r="D161" s="497"/>
      <c r="E161" s="494"/>
      <c r="F161" s="286" t="s">
        <v>412</v>
      </c>
      <c r="G161" s="384"/>
      <c r="H161" s="389"/>
      <c r="I161" s="369"/>
      <c r="J161" s="389"/>
      <c r="K161" s="392"/>
      <c r="L161" s="372"/>
      <c r="M161" s="375"/>
      <c r="N161" s="180"/>
      <c r="O161" s="180"/>
      <c r="P161" s="180"/>
      <c r="Q161" s="180"/>
      <c r="R161" s="180"/>
      <c r="S161" s="180"/>
      <c r="T161" s="180"/>
      <c r="U161" s="180"/>
      <c r="V161" s="369"/>
      <c r="W161" s="397"/>
      <c r="X161" s="369"/>
      <c r="Y161" s="397"/>
      <c r="Z161" s="392"/>
      <c r="AA161" s="372"/>
      <c r="AB161" s="372"/>
      <c r="AC161" s="403"/>
      <c r="AD161" s="403"/>
      <c r="AE161" s="386"/>
      <c r="AF161" s="386"/>
      <c r="AG161" s="386"/>
      <c r="AH161" s="429"/>
      <c r="AI161" s="468"/>
      <c r="AJ161" s="645"/>
    </row>
    <row r="162" spans="1:36" ht="18.75" thickBot="1" x14ac:dyDescent="0.25">
      <c r="A162" s="492"/>
      <c r="B162" s="495"/>
      <c r="C162" s="252"/>
      <c r="D162" s="498"/>
      <c r="E162" s="485"/>
      <c r="F162" s="252"/>
      <c r="G162" s="385"/>
      <c r="H162" s="390"/>
      <c r="I162" s="370"/>
      <c r="J162" s="390"/>
      <c r="K162" s="393"/>
      <c r="L162" s="373"/>
      <c r="M162" s="376"/>
      <c r="N162" s="282"/>
      <c r="O162" s="282"/>
      <c r="P162" s="282"/>
      <c r="Q162" s="282"/>
      <c r="R162" s="282"/>
      <c r="S162" s="282"/>
      <c r="T162" s="282"/>
      <c r="U162" s="282"/>
      <c r="V162" s="370"/>
      <c r="W162" s="398"/>
      <c r="X162" s="370"/>
      <c r="Y162" s="398"/>
      <c r="Z162" s="393"/>
      <c r="AA162" s="373"/>
      <c r="AB162" s="373"/>
      <c r="AC162" s="503"/>
      <c r="AD162" s="503"/>
      <c r="AE162" s="387"/>
      <c r="AF162" s="387"/>
      <c r="AG162" s="387"/>
      <c r="AH162" s="430"/>
      <c r="AI162" s="489"/>
      <c r="AJ162" s="645"/>
    </row>
    <row r="163" spans="1:36" ht="62.25" customHeight="1" x14ac:dyDescent="0.2">
      <c r="A163" s="480" t="s">
        <v>52</v>
      </c>
      <c r="B163" s="483" t="s">
        <v>748</v>
      </c>
      <c r="C163" s="287" t="s">
        <v>344</v>
      </c>
      <c r="D163" s="483" t="s">
        <v>751</v>
      </c>
      <c r="E163" s="483" t="s">
        <v>752</v>
      </c>
      <c r="F163" s="202" t="s">
        <v>322</v>
      </c>
      <c r="G163" s="368">
        <v>3</v>
      </c>
      <c r="H163" s="388" t="str">
        <f>LOOKUP(G163,Hoja2!$C$12:$D$16)</f>
        <v xml:space="preserve">Posible </v>
      </c>
      <c r="I163" s="368">
        <v>4</v>
      </c>
      <c r="J163" s="388" t="str">
        <f>LOOKUP(I163,Hoja2!$F$12:$G$16)</f>
        <v>Mayor</v>
      </c>
      <c r="K163" s="391" t="s">
        <v>19</v>
      </c>
      <c r="L163" s="371" t="s">
        <v>754</v>
      </c>
      <c r="M163" s="374" t="s">
        <v>134</v>
      </c>
      <c r="N163" s="281"/>
      <c r="O163" s="281"/>
      <c r="P163" s="281"/>
      <c r="Q163" s="281"/>
      <c r="R163" s="281"/>
      <c r="S163" s="281"/>
      <c r="T163" s="281"/>
      <c r="U163" s="281"/>
      <c r="V163" s="377">
        <v>2</v>
      </c>
      <c r="W163" s="474" t="str">
        <f>LOOKUP(V163,Hoja2!$C$12:$D$16)</f>
        <v xml:space="preserve">Improbable </v>
      </c>
      <c r="X163" s="377">
        <v>4</v>
      </c>
      <c r="Y163" s="474" t="str">
        <f>LOOKUP(X163,Hoja2!$F$12:$G$16)</f>
        <v>Mayor</v>
      </c>
      <c r="Z163" s="486" t="s">
        <v>18</v>
      </c>
      <c r="AA163" s="371" t="s">
        <v>757</v>
      </c>
      <c r="AB163" s="371" t="s">
        <v>759</v>
      </c>
      <c r="AC163" s="477">
        <v>43497</v>
      </c>
      <c r="AD163" s="477">
        <v>43812</v>
      </c>
      <c r="AE163" s="405" t="s">
        <v>335</v>
      </c>
      <c r="AF163" s="405" t="s">
        <v>336</v>
      </c>
      <c r="AG163" s="405" t="s">
        <v>760</v>
      </c>
      <c r="AH163" s="465" t="s">
        <v>761</v>
      </c>
      <c r="AI163" s="461" t="s">
        <v>1080</v>
      </c>
      <c r="AJ163" s="600" t="s">
        <v>1081</v>
      </c>
    </row>
    <row r="164" spans="1:36" ht="61.5" customHeight="1" x14ac:dyDescent="0.2">
      <c r="A164" s="481"/>
      <c r="B164" s="484"/>
      <c r="C164" s="191" t="s">
        <v>391</v>
      </c>
      <c r="D164" s="484"/>
      <c r="E164" s="484"/>
      <c r="F164" s="204" t="s">
        <v>434</v>
      </c>
      <c r="G164" s="369"/>
      <c r="H164" s="389"/>
      <c r="I164" s="369"/>
      <c r="J164" s="389"/>
      <c r="K164" s="392"/>
      <c r="L164" s="372"/>
      <c r="M164" s="375"/>
      <c r="N164" s="180"/>
      <c r="O164" s="180"/>
      <c r="P164" s="180"/>
      <c r="Q164" s="180"/>
      <c r="R164" s="180"/>
      <c r="S164" s="180"/>
      <c r="T164" s="180"/>
      <c r="U164" s="180"/>
      <c r="V164" s="378"/>
      <c r="W164" s="475"/>
      <c r="X164" s="378"/>
      <c r="Y164" s="475"/>
      <c r="Z164" s="487"/>
      <c r="AA164" s="372"/>
      <c r="AB164" s="372"/>
      <c r="AC164" s="477"/>
      <c r="AD164" s="477"/>
      <c r="AE164" s="386"/>
      <c r="AF164" s="386"/>
      <c r="AG164" s="386"/>
      <c r="AH164" s="466"/>
      <c r="AI164" s="462"/>
      <c r="AJ164" s="600"/>
    </row>
    <row r="165" spans="1:36" ht="57.75" customHeight="1" x14ac:dyDescent="0.2">
      <c r="A165" s="481"/>
      <c r="B165" s="484"/>
      <c r="C165" s="191" t="s">
        <v>749</v>
      </c>
      <c r="D165" s="484"/>
      <c r="E165" s="484"/>
      <c r="F165" s="204" t="s">
        <v>324</v>
      </c>
      <c r="G165" s="369"/>
      <c r="H165" s="389"/>
      <c r="I165" s="369"/>
      <c r="J165" s="389"/>
      <c r="K165" s="392"/>
      <c r="L165" s="372" t="s">
        <v>755</v>
      </c>
      <c r="M165" s="375" t="s">
        <v>113</v>
      </c>
      <c r="N165" s="180"/>
      <c r="O165" s="180"/>
      <c r="P165" s="180"/>
      <c r="Q165" s="180"/>
      <c r="R165" s="180"/>
      <c r="S165" s="180"/>
      <c r="T165" s="180"/>
      <c r="U165" s="180"/>
      <c r="V165" s="378"/>
      <c r="W165" s="475"/>
      <c r="X165" s="378"/>
      <c r="Y165" s="475"/>
      <c r="Z165" s="487"/>
      <c r="AA165" s="372" t="s">
        <v>758</v>
      </c>
      <c r="AB165" s="372" t="s">
        <v>334</v>
      </c>
      <c r="AC165" s="477"/>
      <c r="AD165" s="477"/>
      <c r="AE165" s="386"/>
      <c r="AF165" s="386"/>
      <c r="AG165" s="386"/>
      <c r="AH165" s="466"/>
      <c r="AI165" s="462"/>
      <c r="AJ165" s="600"/>
    </row>
    <row r="166" spans="1:36" ht="69.75" customHeight="1" x14ac:dyDescent="0.2">
      <c r="A166" s="481"/>
      <c r="B166" s="484"/>
      <c r="C166" s="191" t="s">
        <v>750</v>
      </c>
      <c r="D166" s="484"/>
      <c r="E166" s="484"/>
      <c r="F166" s="204" t="s">
        <v>412</v>
      </c>
      <c r="G166" s="369"/>
      <c r="H166" s="389"/>
      <c r="I166" s="369"/>
      <c r="J166" s="389"/>
      <c r="K166" s="392"/>
      <c r="L166" s="372"/>
      <c r="M166" s="375"/>
      <c r="N166" s="180"/>
      <c r="O166" s="180"/>
      <c r="P166" s="180"/>
      <c r="Q166" s="180"/>
      <c r="R166" s="180"/>
      <c r="S166" s="180"/>
      <c r="T166" s="180"/>
      <c r="U166" s="180"/>
      <c r="V166" s="378"/>
      <c r="W166" s="475"/>
      <c r="X166" s="378"/>
      <c r="Y166" s="475"/>
      <c r="Z166" s="487"/>
      <c r="AA166" s="372"/>
      <c r="AB166" s="372"/>
      <c r="AC166" s="477"/>
      <c r="AD166" s="477"/>
      <c r="AE166" s="386"/>
      <c r="AF166" s="386"/>
      <c r="AG166" s="386"/>
      <c r="AH166" s="466"/>
      <c r="AI166" s="462"/>
      <c r="AJ166" s="600"/>
    </row>
    <row r="167" spans="1:36" ht="79.5" customHeight="1" thickBot="1" x14ac:dyDescent="0.25">
      <c r="A167" s="482"/>
      <c r="B167" s="485"/>
      <c r="C167" s="252"/>
      <c r="D167" s="485"/>
      <c r="E167" s="485"/>
      <c r="F167" s="276" t="s">
        <v>753</v>
      </c>
      <c r="G167" s="370"/>
      <c r="H167" s="390"/>
      <c r="I167" s="370"/>
      <c r="J167" s="390"/>
      <c r="K167" s="393"/>
      <c r="L167" s="199" t="s">
        <v>756</v>
      </c>
      <c r="M167" s="200" t="s">
        <v>134</v>
      </c>
      <c r="N167" s="282"/>
      <c r="O167" s="282"/>
      <c r="P167" s="282"/>
      <c r="Q167" s="282"/>
      <c r="R167" s="282"/>
      <c r="S167" s="282"/>
      <c r="T167" s="282"/>
      <c r="U167" s="282"/>
      <c r="V167" s="379"/>
      <c r="W167" s="476"/>
      <c r="X167" s="379"/>
      <c r="Y167" s="476"/>
      <c r="Z167" s="488"/>
      <c r="AA167" s="373"/>
      <c r="AB167" s="373"/>
      <c r="AC167" s="477"/>
      <c r="AD167" s="477"/>
      <c r="AE167" s="387"/>
      <c r="AF167" s="387"/>
      <c r="AG167" s="387"/>
      <c r="AH167" s="467"/>
      <c r="AI167" s="463"/>
      <c r="AJ167" s="600"/>
    </row>
    <row r="168" spans="1:36" ht="138" customHeight="1" x14ac:dyDescent="0.2">
      <c r="A168" s="425" t="s">
        <v>45</v>
      </c>
      <c r="B168" s="428" t="s">
        <v>762</v>
      </c>
      <c r="C168" s="188" t="s">
        <v>356</v>
      </c>
      <c r="D168" s="431" t="s">
        <v>764</v>
      </c>
      <c r="E168" s="405" t="s">
        <v>765</v>
      </c>
      <c r="F168" s="188" t="s">
        <v>506</v>
      </c>
      <c r="G168" s="368">
        <v>3</v>
      </c>
      <c r="H168" s="388" t="str">
        <f>LOOKUP(G168,Hoja2!$C$12:$D$16)</f>
        <v xml:space="preserve">Posible </v>
      </c>
      <c r="I168" s="368">
        <v>5</v>
      </c>
      <c r="J168" s="388" t="str">
        <f>LOOKUP(I168,Hoja2!$F$12:$G$16)</f>
        <v>Catastrófico</v>
      </c>
      <c r="K168" s="391" t="s">
        <v>19</v>
      </c>
      <c r="L168" s="371" t="s">
        <v>766</v>
      </c>
      <c r="M168" s="374" t="s">
        <v>134</v>
      </c>
      <c r="N168" s="281"/>
      <c r="O168" s="281"/>
      <c r="P168" s="281"/>
      <c r="Q168" s="281"/>
      <c r="R168" s="281"/>
      <c r="S168" s="281"/>
      <c r="T168" s="281"/>
      <c r="U168" s="281"/>
      <c r="V168" s="377">
        <v>1</v>
      </c>
      <c r="W168" s="474" t="str">
        <f>LOOKUP(V168,Hoja2!$C$12:$D$16)</f>
        <v>Rara vez</v>
      </c>
      <c r="X168" s="377">
        <v>5</v>
      </c>
      <c r="Y168" s="474" t="str">
        <f>LOOKUP(X168,Hoja2!$F$12:$G$16)</f>
        <v>Catastrófico</v>
      </c>
      <c r="Z168" s="391" t="s">
        <v>19</v>
      </c>
      <c r="AA168" s="479" t="s">
        <v>767</v>
      </c>
      <c r="AB168" s="479" t="s">
        <v>404</v>
      </c>
      <c r="AC168" s="477">
        <v>43525</v>
      </c>
      <c r="AD168" s="477">
        <v>43812</v>
      </c>
      <c r="AE168" s="405" t="s">
        <v>335</v>
      </c>
      <c r="AF168" s="405" t="s">
        <v>336</v>
      </c>
      <c r="AG168" s="405" t="s">
        <v>770</v>
      </c>
      <c r="AH168" s="465" t="s">
        <v>761</v>
      </c>
      <c r="AI168" s="461" t="s">
        <v>1082</v>
      </c>
      <c r="AJ168" s="600" t="s">
        <v>1083</v>
      </c>
    </row>
    <row r="169" spans="1:36" ht="204" customHeight="1" x14ac:dyDescent="0.2">
      <c r="A169" s="426"/>
      <c r="B169" s="429"/>
      <c r="C169" s="191" t="s">
        <v>620</v>
      </c>
      <c r="D169" s="432"/>
      <c r="E169" s="386"/>
      <c r="F169" s="191" t="s">
        <v>434</v>
      </c>
      <c r="G169" s="369"/>
      <c r="H169" s="389"/>
      <c r="I169" s="369"/>
      <c r="J169" s="389"/>
      <c r="K169" s="392"/>
      <c r="L169" s="372"/>
      <c r="M169" s="375"/>
      <c r="N169" s="180"/>
      <c r="O169" s="180"/>
      <c r="P169" s="180"/>
      <c r="Q169" s="180"/>
      <c r="R169" s="180"/>
      <c r="S169" s="180"/>
      <c r="T169" s="180"/>
      <c r="U169" s="180"/>
      <c r="V169" s="378"/>
      <c r="W169" s="475"/>
      <c r="X169" s="378"/>
      <c r="Y169" s="475"/>
      <c r="Z169" s="392"/>
      <c r="AA169" s="472"/>
      <c r="AB169" s="472"/>
      <c r="AC169" s="477"/>
      <c r="AD169" s="477"/>
      <c r="AE169" s="386"/>
      <c r="AF169" s="386"/>
      <c r="AG169" s="386"/>
      <c r="AH169" s="466"/>
      <c r="AI169" s="462"/>
      <c r="AJ169" s="600"/>
    </row>
    <row r="170" spans="1:36" ht="60" customHeight="1" x14ac:dyDescent="0.2">
      <c r="A170" s="426"/>
      <c r="B170" s="429"/>
      <c r="C170" s="191" t="s">
        <v>763</v>
      </c>
      <c r="D170" s="432"/>
      <c r="E170" s="386"/>
      <c r="F170" s="234"/>
      <c r="G170" s="369"/>
      <c r="H170" s="389"/>
      <c r="I170" s="369"/>
      <c r="J170" s="389"/>
      <c r="K170" s="392"/>
      <c r="L170" s="372" t="s">
        <v>766</v>
      </c>
      <c r="M170" s="375" t="s">
        <v>134</v>
      </c>
      <c r="N170" s="180"/>
      <c r="O170" s="180"/>
      <c r="P170" s="180"/>
      <c r="Q170" s="180"/>
      <c r="R170" s="180"/>
      <c r="S170" s="180"/>
      <c r="T170" s="180"/>
      <c r="U170" s="180"/>
      <c r="V170" s="378"/>
      <c r="W170" s="475"/>
      <c r="X170" s="378"/>
      <c r="Y170" s="475"/>
      <c r="Z170" s="392"/>
      <c r="AA170" s="472" t="s">
        <v>768</v>
      </c>
      <c r="AB170" s="478" t="s">
        <v>992</v>
      </c>
      <c r="AC170" s="477"/>
      <c r="AD170" s="477"/>
      <c r="AE170" s="386"/>
      <c r="AF170" s="386"/>
      <c r="AG170" s="386"/>
      <c r="AH170" s="466"/>
      <c r="AI170" s="462"/>
      <c r="AJ170" s="600"/>
    </row>
    <row r="171" spans="1:36" ht="349.5" customHeight="1" x14ac:dyDescent="0.2">
      <c r="A171" s="426"/>
      <c r="B171" s="429"/>
      <c r="C171" s="234"/>
      <c r="D171" s="432"/>
      <c r="E171" s="386"/>
      <c r="F171" s="234"/>
      <c r="G171" s="369"/>
      <c r="H171" s="389"/>
      <c r="I171" s="369"/>
      <c r="J171" s="389"/>
      <c r="K171" s="392"/>
      <c r="L171" s="372"/>
      <c r="M171" s="375"/>
      <c r="N171" s="180"/>
      <c r="O171" s="180"/>
      <c r="P171" s="180"/>
      <c r="Q171" s="180"/>
      <c r="R171" s="180"/>
      <c r="S171" s="180"/>
      <c r="T171" s="180"/>
      <c r="U171" s="180"/>
      <c r="V171" s="378"/>
      <c r="W171" s="475"/>
      <c r="X171" s="378"/>
      <c r="Y171" s="475"/>
      <c r="Z171" s="392"/>
      <c r="AA171" s="472"/>
      <c r="AB171" s="478"/>
      <c r="AC171" s="477"/>
      <c r="AD171" s="477"/>
      <c r="AE171" s="386"/>
      <c r="AF171" s="386"/>
      <c r="AG171" s="386"/>
      <c r="AH171" s="466"/>
      <c r="AI171" s="462"/>
      <c r="AJ171" s="600"/>
    </row>
    <row r="172" spans="1:36" ht="342.75" customHeight="1" thickBot="1" x14ac:dyDescent="0.25">
      <c r="A172" s="427"/>
      <c r="B172" s="430"/>
      <c r="C172" s="252"/>
      <c r="D172" s="433"/>
      <c r="E172" s="387"/>
      <c r="F172" s="252"/>
      <c r="G172" s="370"/>
      <c r="H172" s="390"/>
      <c r="I172" s="370"/>
      <c r="J172" s="390"/>
      <c r="K172" s="393"/>
      <c r="L172" s="373"/>
      <c r="M172" s="376"/>
      <c r="N172" s="282"/>
      <c r="O172" s="282"/>
      <c r="P172" s="282"/>
      <c r="Q172" s="282"/>
      <c r="R172" s="282"/>
      <c r="S172" s="282"/>
      <c r="T172" s="282"/>
      <c r="U172" s="282"/>
      <c r="V172" s="379"/>
      <c r="W172" s="476"/>
      <c r="X172" s="379"/>
      <c r="Y172" s="476"/>
      <c r="Z172" s="393"/>
      <c r="AA172" s="236" t="s">
        <v>769</v>
      </c>
      <c r="AB172" s="236" t="s">
        <v>639</v>
      </c>
      <c r="AC172" s="477"/>
      <c r="AD172" s="477"/>
      <c r="AE172" s="387"/>
      <c r="AF172" s="387"/>
      <c r="AG172" s="387"/>
      <c r="AH172" s="467"/>
      <c r="AI172" s="463"/>
      <c r="AJ172" s="600"/>
    </row>
    <row r="173" spans="1:36" ht="77.25" customHeight="1" x14ac:dyDescent="0.2">
      <c r="A173" s="425" t="s">
        <v>46</v>
      </c>
      <c r="B173" s="428" t="s">
        <v>771</v>
      </c>
      <c r="C173" s="188" t="s">
        <v>772</v>
      </c>
      <c r="D173" s="431" t="s">
        <v>764</v>
      </c>
      <c r="E173" s="405" t="s">
        <v>775</v>
      </c>
      <c r="F173" s="188" t="s">
        <v>776</v>
      </c>
      <c r="G173" s="368">
        <v>3</v>
      </c>
      <c r="H173" s="388" t="str">
        <f>LOOKUP(G173,Hoja2!$C$12:$D$16)</f>
        <v xml:space="preserve">Posible </v>
      </c>
      <c r="I173" s="368">
        <v>5</v>
      </c>
      <c r="J173" s="388" t="str">
        <f>LOOKUP(I173,Hoja2!$F$12:$G$16)</f>
        <v>Catastrófico</v>
      </c>
      <c r="K173" s="391" t="s">
        <v>19</v>
      </c>
      <c r="L173" s="371" t="s">
        <v>779</v>
      </c>
      <c r="M173" s="374" t="s">
        <v>134</v>
      </c>
      <c r="N173" s="281"/>
      <c r="O173" s="281"/>
      <c r="P173" s="281"/>
      <c r="Q173" s="281"/>
      <c r="R173" s="281"/>
      <c r="S173" s="281"/>
      <c r="T173" s="281"/>
      <c r="U173" s="281"/>
      <c r="V173" s="377">
        <v>1</v>
      </c>
      <c r="W173" s="474" t="str">
        <f>LOOKUP(V173,Hoja2!$C$12:$D$16)</f>
        <v>Rara vez</v>
      </c>
      <c r="X173" s="377">
        <v>5</v>
      </c>
      <c r="Y173" s="474" t="str">
        <f>LOOKUP(X173,Hoja2!$F$12:$G$16)</f>
        <v>Catastrófico</v>
      </c>
      <c r="Z173" s="391" t="s">
        <v>19</v>
      </c>
      <c r="AA173" s="371" t="s">
        <v>780</v>
      </c>
      <c r="AB173" s="371" t="s">
        <v>334</v>
      </c>
      <c r="AC173" s="477">
        <v>43525</v>
      </c>
      <c r="AD173" s="477">
        <v>43812</v>
      </c>
      <c r="AE173" s="405" t="s">
        <v>335</v>
      </c>
      <c r="AF173" s="405" t="s">
        <v>336</v>
      </c>
      <c r="AG173" s="405" t="s">
        <v>770</v>
      </c>
      <c r="AH173" s="465" t="s">
        <v>761</v>
      </c>
      <c r="AI173" s="461" t="s">
        <v>1084</v>
      </c>
      <c r="AJ173" s="600" t="s">
        <v>1027</v>
      </c>
    </row>
    <row r="174" spans="1:36" ht="133.5" customHeight="1" x14ac:dyDescent="0.2">
      <c r="A174" s="426"/>
      <c r="B174" s="429"/>
      <c r="C174" s="191" t="s">
        <v>773</v>
      </c>
      <c r="D174" s="432"/>
      <c r="E174" s="386"/>
      <c r="F174" s="191" t="s">
        <v>777</v>
      </c>
      <c r="G174" s="369"/>
      <c r="H174" s="389"/>
      <c r="I174" s="369"/>
      <c r="J174" s="389"/>
      <c r="K174" s="392"/>
      <c r="L174" s="372"/>
      <c r="M174" s="375"/>
      <c r="N174" s="180"/>
      <c r="O174" s="180"/>
      <c r="P174" s="180"/>
      <c r="Q174" s="180"/>
      <c r="R174" s="180"/>
      <c r="S174" s="180"/>
      <c r="T174" s="180"/>
      <c r="U174" s="180"/>
      <c r="V174" s="378"/>
      <c r="W174" s="475"/>
      <c r="X174" s="378"/>
      <c r="Y174" s="475"/>
      <c r="Z174" s="392"/>
      <c r="AA174" s="372"/>
      <c r="AB174" s="372"/>
      <c r="AC174" s="477"/>
      <c r="AD174" s="477"/>
      <c r="AE174" s="386"/>
      <c r="AF174" s="386"/>
      <c r="AG174" s="386"/>
      <c r="AH174" s="466"/>
      <c r="AI174" s="462"/>
      <c r="AJ174" s="600"/>
    </row>
    <row r="175" spans="1:36" ht="69" customHeight="1" x14ac:dyDescent="0.2">
      <c r="A175" s="426"/>
      <c r="B175" s="429"/>
      <c r="C175" s="191" t="s">
        <v>774</v>
      </c>
      <c r="D175" s="432"/>
      <c r="E175" s="386"/>
      <c r="F175" s="191" t="s">
        <v>778</v>
      </c>
      <c r="G175" s="369"/>
      <c r="H175" s="389"/>
      <c r="I175" s="369"/>
      <c r="J175" s="389"/>
      <c r="K175" s="392"/>
      <c r="L175" s="395" t="s">
        <v>766</v>
      </c>
      <c r="M175" s="375" t="s">
        <v>134</v>
      </c>
      <c r="N175" s="180"/>
      <c r="O175" s="180"/>
      <c r="P175" s="180"/>
      <c r="Q175" s="180"/>
      <c r="R175" s="180"/>
      <c r="S175" s="180"/>
      <c r="T175" s="180"/>
      <c r="U175" s="180"/>
      <c r="V175" s="378"/>
      <c r="W175" s="475"/>
      <c r="X175" s="378"/>
      <c r="Y175" s="475"/>
      <c r="Z175" s="392"/>
      <c r="AA175" s="372" t="s">
        <v>781</v>
      </c>
      <c r="AB175" s="372" t="s">
        <v>334</v>
      </c>
      <c r="AC175" s="477"/>
      <c r="AD175" s="477"/>
      <c r="AE175" s="386"/>
      <c r="AF175" s="386"/>
      <c r="AG175" s="386"/>
      <c r="AH175" s="466"/>
      <c r="AI175" s="462"/>
      <c r="AJ175" s="600"/>
    </row>
    <row r="176" spans="1:36" ht="45.75" customHeight="1" x14ac:dyDescent="0.2">
      <c r="A176" s="426"/>
      <c r="B176" s="429"/>
      <c r="C176" s="234"/>
      <c r="D176" s="432"/>
      <c r="E176" s="386"/>
      <c r="F176" s="234"/>
      <c r="G176" s="369"/>
      <c r="H176" s="389"/>
      <c r="I176" s="369"/>
      <c r="J176" s="389"/>
      <c r="K176" s="392"/>
      <c r="L176" s="381"/>
      <c r="M176" s="375"/>
      <c r="N176" s="180"/>
      <c r="O176" s="180"/>
      <c r="P176" s="180"/>
      <c r="Q176" s="180"/>
      <c r="R176" s="180"/>
      <c r="S176" s="180"/>
      <c r="T176" s="180"/>
      <c r="U176" s="180"/>
      <c r="V176" s="378"/>
      <c r="W176" s="475"/>
      <c r="X176" s="378"/>
      <c r="Y176" s="475"/>
      <c r="Z176" s="392"/>
      <c r="AA176" s="372"/>
      <c r="AB176" s="372"/>
      <c r="AC176" s="477"/>
      <c r="AD176" s="477"/>
      <c r="AE176" s="386"/>
      <c r="AF176" s="386"/>
      <c r="AG176" s="386"/>
      <c r="AH176" s="466"/>
      <c r="AI176" s="462"/>
      <c r="AJ176" s="600"/>
    </row>
    <row r="177" spans="1:36" ht="118.5" customHeight="1" thickBot="1" x14ac:dyDescent="0.25">
      <c r="A177" s="427"/>
      <c r="B177" s="430"/>
      <c r="C177" s="252"/>
      <c r="D177" s="433"/>
      <c r="E177" s="387"/>
      <c r="F177" s="252"/>
      <c r="G177" s="370"/>
      <c r="H177" s="390"/>
      <c r="I177" s="370"/>
      <c r="J177" s="390"/>
      <c r="K177" s="393"/>
      <c r="L177" s="382"/>
      <c r="M177" s="376"/>
      <c r="N177" s="282"/>
      <c r="O177" s="282"/>
      <c r="P177" s="282"/>
      <c r="Q177" s="282"/>
      <c r="R177" s="282"/>
      <c r="S177" s="282"/>
      <c r="T177" s="282"/>
      <c r="U177" s="282"/>
      <c r="V177" s="379"/>
      <c r="W177" s="476"/>
      <c r="X177" s="379"/>
      <c r="Y177" s="476"/>
      <c r="Z177" s="393"/>
      <c r="AA177" s="373"/>
      <c r="AB177" s="373"/>
      <c r="AC177" s="477"/>
      <c r="AD177" s="477"/>
      <c r="AE177" s="387"/>
      <c r="AF177" s="387"/>
      <c r="AG177" s="387"/>
      <c r="AH177" s="467"/>
      <c r="AI177" s="463"/>
      <c r="AJ177" s="600"/>
    </row>
    <row r="178" spans="1:36" ht="157.5" customHeight="1" x14ac:dyDescent="0.2">
      <c r="A178" s="425" t="s">
        <v>53</v>
      </c>
      <c r="B178" s="405" t="s">
        <v>782</v>
      </c>
      <c r="C178" s="188" t="s">
        <v>346</v>
      </c>
      <c r="D178" s="431" t="s">
        <v>785</v>
      </c>
      <c r="E178" s="405" t="s">
        <v>786</v>
      </c>
      <c r="F178" s="188" t="s">
        <v>322</v>
      </c>
      <c r="G178" s="368">
        <v>3</v>
      </c>
      <c r="H178" s="388" t="str">
        <f>LOOKUP(G178,Hoja2!$C$12:$D$16)</f>
        <v xml:space="preserve">Posible </v>
      </c>
      <c r="I178" s="368">
        <v>5</v>
      </c>
      <c r="J178" s="388" t="str">
        <f>LOOKUP(I178,Hoja2!$F$12:$G$16)</f>
        <v>Catastrófico</v>
      </c>
      <c r="K178" s="391" t="s">
        <v>19</v>
      </c>
      <c r="L178" s="288" t="s">
        <v>788</v>
      </c>
      <c r="M178" s="189" t="s">
        <v>134</v>
      </c>
      <c r="N178" s="281"/>
      <c r="O178" s="281"/>
      <c r="P178" s="281"/>
      <c r="Q178" s="281"/>
      <c r="R178" s="281"/>
      <c r="S178" s="281"/>
      <c r="T178" s="281"/>
      <c r="U178" s="281"/>
      <c r="V178" s="377">
        <v>1</v>
      </c>
      <c r="W178" s="474" t="str">
        <f>LOOKUP(V178,Hoja2!$C$12:$D$16)</f>
        <v>Rara vez</v>
      </c>
      <c r="X178" s="377">
        <v>5</v>
      </c>
      <c r="Y178" s="474" t="str">
        <f>LOOKUP(X178,Hoja2!$F$12:$G$16)</f>
        <v>Catastrófico</v>
      </c>
      <c r="Z178" s="391" t="s">
        <v>19</v>
      </c>
      <c r="AA178" s="219" t="s">
        <v>791</v>
      </c>
      <c r="AB178" s="219" t="s">
        <v>796</v>
      </c>
      <c r="AC178" s="477">
        <v>43497</v>
      </c>
      <c r="AD178" s="477">
        <v>43812</v>
      </c>
      <c r="AE178" s="405" t="s">
        <v>335</v>
      </c>
      <c r="AF178" s="405" t="s">
        <v>336</v>
      </c>
      <c r="AG178" s="405" t="s">
        <v>801</v>
      </c>
      <c r="AH178" s="465" t="s">
        <v>802</v>
      </c>
      <c r="AI178" s="469" t="s">
        <v>1085</v>
      </c>
      <c r="AJ178" s="600" t="s">
        <v>1028</v>
      </c>
    </row>
    <row r="179" spans="1:36" ht="80.25" customHeight="1" x14ac:dyDescent="0.2">
      <c r="A179" s="426"/>
      <c r="B179" s="386"/>
      <c r="C179" s="191" t="s">
        <v>391</v>
      </c>
      <c r="D179" s="432"/>
      <c r="E179" s="386"/>
      <c r="F179" s="191" t="s">
        <v>787</v>
      </c>
      <c r="G179" s="369"/>
      <c r="H179" s="389"/>
      <c r="I179" s="369"/>
      <c r="J179" s="389"/>
      <c r="K179" s="392"/>
      <c r="L179" s="372" t="s">
        <v>789</v>
      </c>
      <c r="M179" s="375" t="s">
        <v>134</v>
      </c>
      <c r="N179" s="180"/>
      <c r="O179" s="180"/>
      <c r="P179" s="180"/>
      <c r="Q179" s="180"/>
      <c r="R179" s="180"/>
      <c r="S179" s="180"/>
      <c r="T179" s="180"/>
      <c r="U179" s="180"/>
      <c r="V179" s="378"/>
      <c r="W179" s="475"/>
      <c r="X179" s="378"/>
      <c r="Y179" s="475"/>
      <c r="Z179" s="392"/>
      <c r="AA179" s="221" t="s">
        <v>792</v>
      </c>
      <c r="AB179" s="221" t="s">
        <v>797</v>
      </c>
      <c r="AC179" s="477"/>
      <c r="AD179" s="477"/>
      <c r="AE179" s="386"/>
      <c r="AF179" s="386"/>
      <c r="AG179" s="386"/>
      <c r="AH179" s="466"/>
      <c r="AI179" s="470"/>
      <c r="AJ179" s="646"/>
    </row>
    <row r="180" spans="1:36" ht="66" customHeight="1" x14ac:dyDescent="0.2">
      <c r="A180" s="426"/>
      <c r="B180" s="386"/>
      <c r="C180" s="191" t="s">
        <v>393</v>
      </c>
      <c r="D180" s="432"/>
      <c r="E180" s="386"/>
      <c r="F180" s="191" t="s">
        <v>412</v>
      </c>
      <c r="G180" s="369"/>
      <c r="H180" s="389"/>
      <c r="I180" s="369"/>
      <c r="J180" s="389"/>
      <c r="K180" s="392"/>
      <c r="L180" s="372"/>
      <c r="M180" s="375"/>
      <c r="N180" s="180"/>
      <c r="O180" s="180"/>
      <c r="P180" s="180"/>
      <c r="Q180" s="180"/>
      <c r="R180" s="180"/>
      <c r="S180" s="180"/>
      <c r="T180" s="180"/>
      <c r="U180" s="180"/>
      <c r="V180" s="378"/>
      <c r="W180" s="475"/>
      <c r="X180" s="378"/>
      <c r="Y180" s="475"/>
      <c r="Z180" s="392"/>
      <c r="AA180" s="221" t="s">
        <v>793</v>
      </c>
      <c r="AB180" s="221" t="s">
        <v>800</v>
      </c>
      <c r="AC180" s="477"/>
      <c r="AD180" s="477"/>
      <c r="AE180" s="386"/>
      <c r="AF180" s="386"/>
      <c r="AG180" s="386"/>
      <c r="AH180" s="466"/>
      <c r="AI180" s="470"/>
      <c r="AJ180" s="646"/>
    </row>
    <row r="181" spans="1:36" ht="66.75" customHeight="1" x14ac:dyDescent="0.2">
      <c r="A181" s="426"/>
      <c r="B181" s="386"/>
      <c r="C181" s="191" t="s">
        <v>783</v>
      </c>
      <c r="D181" s="432"/>
      <c r="E181" s="386"/>
      <c r="F181" s="191" t="s">
        <v>434</v>
      </c>
      <c r="G181" s="369"/>
      <c r="H181" s="389"/>
      <c r="I181" s="369"/>
      <c r="J181" s="389"/>
      <c r="K181" s="392"/>
      <c r="L181" s="472" t="s">
        <v>790</v>
      </c>
      <c r="M181" s="375" t="s">
        <v>134</v>
      </c>
      <c r="N181" s="180"/>
      <c r="O181" s="180"/>
      <c r="P181" s="180"/>
      <c r="Q181" s="180"/>
      <c r="R181" s="180"/>
      <c r="S181" s="180"/>
      <c r="T181" s="180"/>
      <c r="U181" s="180"/>
      <c r="V181" s="378"/>
      <c r="W181" s="475"/>
      <c r="X181" s="378"/>
      <c r="Y181" s="475"/>
      <c r="Z181" s="392"/>
      <c r="AA181" s="221" t="s">
        <v>798</v>
      </c>
      <c r="AB181" s="221" t="s">
        <v>800</v>
      </c>
      <c r="AC181" s="477"/>
      <c r="AD181" s="477"/>
      <c r="AE181" s="386"/>
      <c r="AF181" s="386"/>
      <c r="AG181" s="386"/>
      <c r="AH181" s="466"/>
      <c r="AI181" s="470"/>
      <c r="AJ181" s="646"/>
    </row>
    <row r="182" spans="1:36" ht="66.75" customHeight="1" x14ac:dyDescent="0.2">
      <c r="A182" s="426"/>
      <c r="B182" s="386"/>
      <c r="C182" s="191" t="s">
        <v>784</v>
      </c>
      <c r="D182" s="432"/>
      <c r="E182" s="386"/>
      <c r="F182" s="191"/>
      <c r="G182" s="369"/>
      <c r="H182" s="389"/>
      <c r="I182" s="369"/>
      <c r="J182" s="389"/>
      <c r="K182" s="392"/>
      <c r="L182" s="472"/>
      <c r="M182" s="375"/>
      <c r="N182" s="180"/>
      <c r="O182" s="180"/>
      <c r="P182" s="180"/>
      <c r="Q182" s="180"/>
      <c r="R182" s="180"/>
      <c r="S182" s="180"/>
      <c r="T182" s="180"/>
      <c r="U182" s="180"/>
      <c r="V182" s="378"/>
      <c r="W182" s="475"/>
      <c r="X182" s="378"/>
      <c r="Y182" s="475"/>
      <c r="Z182" s="392"/>
      <c r="AA182" s="221" t="s">
        <v>794</v>
      </c>
      <c r="AB182" s="221" t="s">
        <v>404</v>
      </c>
      <c r="AC182" s="477"/>
      <c r="AD182" s="477"/>
      <c r="AE182" s="386"/>
      <c r="AF182" s="386"/>
      <c r="AG182" s="386"/>
      <c r="AH182" s="466"/>
      <c r="AI182" s="470"/>
      <c r="AJ182" s="646"/>
    </row>
    <row r="183" spans="1:36" ht="129" customHeight="1" thickBot="1" x14ac:dyDescent="0.25">
      <c r="A183" s="427"/>
      <c r="B183" s="387"/>
      <c r="C183" s="197"/>
      <c r="D183" s="433"/>
      <c r="E183" s="387"/>
      <c r="F183" s="252"/>
      <c r="G183" s="370"/>
      <c r="H183" s="390"/>
      <c r="I183" s="370"/>
      <c r="J183" s="390"/>
      <c r="K183" s="393"/>
      <c r="L183" s="473"/>
      <c r="M183" s="376"/>
      <c r="N183" s="282"/>
      <c r="O183" s="282"/>
      <c r="P183" s="282"/>
      <c r="Q183" s="282"/>
      <c r="R183" s="282"/>
      <c r="S183" s="282"/>
      <c r="T183" s="282"/>
      <c r="U183" s="282"/>
      <c r="V183" s="379"/>
      <c r="W183" s="476"/>
      <c r="X183" s="379"/>
      <c r="Y183" s="476"/>
      <c r="Z183" s="393"/>
      <c r="AA183" s="236" t="s">
        <v>795</v>
      </c>
      <c r="AB183" s="236" t="s">
        <v>799</v>
      </c>
      <c r="AC183" s="477"/>
      <c r="AD183" s="477"/>
      <c r="AE183" s="387"/>
      <c r="AF183" s="387"/>
      <c r="AG183" s="387"/>
      <c r="AH183" s="467"/>
      <c r="AI183" s="471"/>
      <c r="AJ183" s="646"/>
    </row>
    <row r="184" spans="1:36" ht="138" customHeight="1" x14ac:dyDescent="0.2">
      <c r="A184" s="425" t="s">
        <v>56</v>
      </c>
      <c r="B184" s="405" t="s">
        <v>803</v>
      </c>
      <c r="C184" s="188" t="s">
        <v>804</v>
      </c>
      <c r="D184" s="431" t="s">
        <v>809</v>
      </c>
      <c r="E184" s="405" t="s">
        <v>810</v>
      </c>
      <c r="F184" s="188" t="s">
        <v>322</v>
      </c>
      <c r="G184" s="368">
        <v>3</v>
      </c>
      <c r="H184" s="388" t="str">
        <f>LOOKUP(G184,Hoja2!$C$12:$D$16)</f>
        <v xml:space="preserve">Posible </v>
      </c>
      <c r="I184" s="368">
        <v>4</v>
      </c>
      <c r="J184" s="388" t="str">
        <f>LOOKUP(I184,Hoja2!$F$12:$G$16)</f>
        <v>Mayor</v>
      </c>
      <c r="K184" s="391" t="s">
        <v>19</v>
      </c>
      <c r="L184" s="288" t="s">
        <v>812</v>
      </c>
      <c r="M184" s="189" t="s">
        <v>134</v>
      </c>
      <c r="N184" s="281"/>
      <c r="O184" s="281"/>
      <c r="P184" s="281"/>
      <c r="Q184" s="281"/>
      <c r="R184" s="281"/>
      <c r="S184" s="281"/>
      <c r="T184" s="281"/>
      <c r="U184" s="281"/>
      <c r="V184" s="377">
        <v>2</v>
      </c>
      <c r="W184" s="396" t="str">
        <f>LOOKUP(V184,Hoja2!$C$12:$D$16)</f>
        <v xml:space="preserve">Improbable </v>
      </c>
      <c r="X184" s="377">
        <v>4</v>
      </c>
      <c r="Y184" s="396" t="str">
        <f>LOOKUP(X184,Hoja2!$F$12:$G$16)</f>
        <v>Mayor</v>
      </c>
      <c r="Z184" s="391" t="s">
        <v>18</v>
      </c>
      <c r="AA184" s="371" t="s">
        <v>815</v>
      </c>
      <c r="AB184" s="371" t="s">
        <v>817</v>
      </c>
      <c r="AC184" s="477">
        <v>43497</v>
      </c>
      <c r="AD184" s="477">
        <v>43524</v>
      </c>
      <c r="AE184" s="405" t="s">
        <v>335</v>
      </c>
      <c r="AF184" s="405" t="s">
        <v>336</v>
      </c>
      <c r="AG184" s="405" t="s">
        <v>821</v>
      </c>
      <c r="AH184" s="465" t="s">
        <v>822</v>
      </c>
      <c r="AI184" s="469" t="s">
        <v>1086</v>
      </c>
      <c r="AJ184" s="647" t="s">
        <v>1029</v>
      </c>
    </row>
    <row r="185" spans="1:36" ht="54" customHeight="1" x14ac:dyDescent="0.2">
      <c r="A185" s="426"/>
      <c r="B185" s="386"/>
      <c r="C185" s="191" t="s">
        <v>805</v>
      </c>
      <c r="D185" s="432"/>
      <c r="E185" s="386"/>
      <c r="F185" s="191" t="s">
        <v>434</v>
      </c>
      <c r="G185" s="369"/>
      <c r="H185" s="389"/>
      <c r="I185" s="369"/>
      <c r="J185" s="389"/>
      <c r="K185" s="392"/>
      <c r="L185" s="372" t="s">
        <v>813</v>
      </c>
      <c r="M185" s="375" t="s">
        <v>134</v>
      </c>
      <c r="N185" s="180"/>
      <c r="O185" s="180"/>
      <c r="P185" s="180"/>
      <c r="Q185" s="180"/>
      <c r="R185" s="180"/>
      <c r="S185" s="180"/>
      <c r="T185" s="180"/>
      <c r="U185" s="180"/>
      <c r="V185" s="378"/>
      <c r="W185" s="397"/>
      <c r="X185" s="378"/>
      <c r="Y185" s="397"/>
      <c r="Z185" s="392"/>
      <c r="AA185" s="372"/>
      <c r="AB185" s="372"/>
      <c r="AC185" s="477"/>
      <c r="AD185" s="477"/>
      <c r="AE185" s="386"/>
      <c r="AF185" s="386"/>
      <c r="AG185" s="386"/>
      <c r="AH185" s="466"/>
      <c r="AI185" s="468"/>
      <c r="AJ185" s="648"/>
    </row>
    <row r="186" spans="1:36" ht="93" customHeight="1" x14ac:dyDescent="0.2">
      <c r="A186" s="426"/>
      <c r="B186" s="386"/>
      <c r="C186" s="191" t="s">
        <v>806</v>
      </c>
      <c r="D186" s="432"/>
      <c r="E186" s="386"/>
      <c r="F186" s="191" t="s">
        <v>324</v>
      </c>
      <c r="G186" s="369"/>
      <c r="H186" s="389"/>
      <c r="I186" s="369"/>
      <c r="J186" s="389"/>
      <c r="K186" s="392"/>
      <c r="L186" s="372"/>
      <c r="M186" s="375"/>
      <c r="N186" s="180"/>
      <c r="O186" s="180"/>
      <c r="P186" s="180"/>
      <c r="Q186" s="180"/>
      <c r="R186" s="180"/>
      <c r="S186" s="180"/>
      <c r="T186" s="180"/>
      <c r="U186" s="180"/>
      <c r="V186" s="378"/>
      <c r="W186" s="397"/>
      <c r="X186" s="378"/>
      <c r="Y186" s="397"/>
      <c r="Z186" s="392"/>
      <c r="AA186" s="260" t="s">
        <v>816</v>
      </c>
      <c r="AB186" s="260" t="s">
        <v>818</v>
      </c>
      <c r="AC186" s="477"/>
      <c r="AD186" s="477"/>
      <c r="AE186" s="386"/>
      <c r="AF186" s="386"/>
      <c r="AG186" s="386"/>
      <c r="AH186" s="466"/>
      <c r="AI186" s="468"/>
      <c r="AJ186" s="648"/>
    </row>
    <row r="187" spans="1:36" ht="61.5" customHeight="1" x14ac:dyDescent="0.2">
      <c r="A187" s="426"/>
      <c r="B187" s="386"/>
      <c r="C187" s="191" t="s">
        <v>807</v>
      </c>
      <c r="D187" s="432"/>
      <c r="E187" s="386"/>
      <c r="F187" s="191" t="s">
        <v>213</v>
      </c>
      <c r="G187" s="369"/>
      <c r="H187" s="389"/>
      <c r="I187" s="369"/>
      <c r="J187" s="389"/>
      <c r="K187" s="392"/>
      <c r="L187" s="372" t="s">
        <v>814</v>
      </c>
      <c r="M187" s="375" t="s">
        <v>134</v>
      </c>
      <c r="N187" s="180"/>
      <c r="O187" s="180"/>
      <c r="P187" s="180"/>
      <c r="Q187" s="180"/>
      <c r="R187" s="180"/>
      <c r="S187" s="180"/>
      <c r="T187" s="180"/>
      <c r="U187" s="180"/>
      <c r="V187" s="378"/>
      <c r="W187" s="397"/>
      <c r="X187" s="378"/>
      <c r="Y187" s="397"/>
      <c r="Z187" s="392"/>
      <c r="AA187" s="372" t="s">
        <v>820</v>
      </c>
      <c r="AB187" s="372" t="s">
        <v>819</v>
      </c>
      <c r="AC187" s="477">
        <v>43525</v>
      </c>
      <c r="AD187" s="477">
        <v>43708</v>
      </c>
      <c r="AE187" s="386"/>
      <c r="AF187" s="386"/>
      <c r="AG187" s="386"/>
      <c r="AH187" s="466"/>
      <c r="AI187" s="468"/>
      <c r="AJ187" s="648"/>
    </row>
    <row r="188" spans="1:36" ht="86.25" customHeight="1" thickBot="1" x14ac:dyDescent="0.25">
      <c r="A188" s="427"/>
      <c r="B188" s="387"/>
      <c r="C188" s="197" t="s">
        <v>808</v>
      </c>
      <c r="D188" s="433"/>
      <c r="E188" s="387"/>
      <c r="F188" s="197" t="s">
        <v>811</v>
      </c>
      <c r="G188" s="370"/>
      <c r="H188" s="390"/>
      <c r="I188" s="370"/>
      <c r="J188" s="390"/>
      <c r="K188" s="393"/>
      <c r="L188" s="373"/>
      <c r="M188" s="376"/>
      <c r="N188" s="282"/>
      <c r="O188" s="282"/>
      <c r="P188" s="282"/>
      <c r="Q188" s="282"/>
      <c r="R188" s="282"/>
      <c r="S188" s="282"/>
      <c r="T188" s="282"/>
      <c r="U188" s="282"/>
      <c r="V188" s="379"/>
      <c r="W188" s="398"/>
      <c r="X188" s="379"/>
      <c r="Y188" s="398"/>
      <c r="Z188" s="393"/>
      <c r="AA188" s="373"/>
      <c r="AB188" s="373"/>
      <c r="AC188" s="477"/>
      <c r="AD188" s="477"/>
      <c r="AE188" s="387"/>
      <c r="AF188" s="387"/>
      <c r="AG188" s="387"/>
      <c r="AH188" s="467"/>
      <c r="AI188" s="489"/>
      <c r="AJ188" s="649"/>
    </row>
    <row r="189" spans="1:36" ht="96.75" customHeight="1" x14ac:dyDescent="0.2">
      <c r="A189" s="425" t="s">
        <v>57</v>
      </c>
      <c r="B189" s="405" t="s">
        <v>823</v>
      </c>
      <c r="C189" s="188" t="s">
        <v>824</v>
      </c>
      <c r="D189" s="431" t="s">
        <v>827</v>
      </c>
      <c r="E189" s="434" t="s">
        <v>828</v>
      </c>
      <c r="F189" s="188" t="s">
        <v>829</v>
      </c>
      <c r="G189" s="368">
        <v>3</v>
      </c>
      <c r="H189" s="388" t="str">
        <f>LOOKUP(G189,Hoja2!$C$12:$D$16)</f>
        <v xml:space="preserve">Posible </v>
      </c>
      <c r="I189" s="594">
        <v>4</v>
      </c>
      <c r="J189" s="388" t="str">
        <f>LOOKUP(I189,Hoja2!$F$12:$G$16)</f>
        <v>Mayor</v>
      </c>
      <c r="K189" s="391" t="s">
        <v>19</v>
      </c>
      <c r="L189" s="288" t="s">
        <v>836</v>
      </c>
      <c r="M189" s="189" t="s">
        <v>134</v>
      </c>
      <c r="N189" s="281"/>
      <c r="O189" s="281"/>
      <c r="P189" s="281"/>
      <c r="Q189" s="281"/>
      <c r="R189" s="281"/>
      <c r="S189" s="281"/>
      <c r="T189" s="281"/>
      <c r="U189" s="281"/>
      <c r="V189" s="368">
        <v>2</v>
      </c>
      <c r="W189" s="396" t="str">
        <f>LOOKUP(V189,Hoja2!$C$12:$D$16)</f>
        <v xml:space="preserve">Improbable </v>
      </c>
      <c r="X189" s="396">
        <v>4</v>
      </c>
      <c r="Y189" s="396" t="str">
        <f>LOOKUP(X189,Hoja2!$F$12:$G$16)</f>
        <v>Mayor</v>
      </c>
      <c r="Z189" s="391" t="s">
        <v>18</v>
      </c>
      <c r="AA189" s="371" t="s">
        <v>839</v>
      </c>
      <c r="AB189" s="371" t="s">
        <v>844</v>
      </c>
      <c r="AC189" s="502">
        <v>43497</v>
      </c>
      <c r="AD189" s="502">
        <v>43812</v>
      </c>
      <c r="AE189" s="405" t="s">
        <v>335</v>
      </c>
      <c r="AF189" s="405" t="s">
        <v>336</v>
      </c>
      <c r="AG189" s="405" t="s">
        <v>847</v>
      </c>
      <c r="AH189" s="465" t="s">
        <v>848</v>
      </c>
      <c r="AI189" s="469" t="s">
        <v>1087</v>
      </c>
      <c r="AJ189" s="650" t="s">
        <v>1088</v>
      </c>
    </row>
    <row r="190" spans="1:36" ht="87.75" customHeight="1" x14ac:dyDescent="0.2">
      <c r="A190" s="426"/>
      <c r="B190" s="386"/>
      <c r="C190" s="191" t="s">
        <v>825</v>
      </c>
      <c r="D190" s="432"/>
      <c r="E190" s="435"/>
      <c r="F190" s="191" t="s">
        <v>830</v>
      </c>
      <c r="G190" s="369"/>
      <c r="H190" s="389"/>
      <c r="I190" s="595"/>
      <c r="J190" s="389"/>
      <c r="K190" s="392"/>
      <c r="L190" s="372" t="s">
        <v>837</v>
      </c>
      <c r="M190" s="375" t="s">
        <v>134</v>
      </c>
      <c r="N190" s="180"/>
      <c r="O190" s="180"/>
      <c r="P190" s="180"/>
      <c r="Q190" s="180"/>
      <c r="R190" s="180"/>
      <c r="S190" s="180"/>
      <c r="T190" s="180"/>
      <c r="U190" s="180"/>
      <c r="V190" s="369"/>
      <c r="W190" s="397"/>
      <c r="X190" s="397"/>
      <c r="Y190" s="397"/>
      <c r="Z190" s="392"/>
      <c r="AA190" s="372"/>
      <c r="AB190" s="372"/>
      <c r="AC190" s="403"/>
      <c r="AD190" s="403"/>
      <c r="AE190" s="386"/>
      <c r="AF190" s="386"/>
      <c r="AG190" s="386"/>
      <c r="AH190" s="466"/>
      <c r="AI190" s="468"/>
      <c r="AJ190" s="602"/>
    </row>
    <row r="191" spans="1:36" ht="153" customHeight="1" x14ac:dyDescent="0.2">
      <c r="A191" s="426"/>
      <c r="B191" s="386"/>
      <c r="C191" s="191" t="s">
        <v>826</v>
      </c>
      <c r="D191" s="432"/>
      <c r="E191" s="435"/>
      <c r="F191" s="191" t="s">
        <v>831</v>
      </c>
      <c r="G191" s="369"/>
      <c r="H191" s="389"/>
      <c r="I191" s="595"/>
      <c r="J191" s="389"/>
      <c r="K191" s="392"/>
      <c r="L191" s="372"/>
      <c r="M191" s="375"/>
      <c r="N191" s="180"/>
      <c r="O191" s="180"/>
      <c r="P191" s="180"/>
      <c r="Q191" s="180"/>
      <c r="R191" s="180"/>
      <c r="S191" s="180"/>
      <c r="T191" s="180"/>
      <c r="U191" s="180"/>
      <c r="V191" s="369"/>
      <c r="W191" s="397"/>
      <c r="X191" s="397"/>
      <c r="Y191" s="397"/>
      <c r="Z191" s="392"/>
      <c r="AA191" s="260" t="s">
        <v>840</v>
      </c>
      <c r="AB191" s="260" t="s">
        <v>845</v>
      </c>
      <c r="AC191" s="307">
        <v>43480</v>
      </c>
      <c r="AD191" s="307">
        <v>43553</v>
      </c>
      <c r="AE191" s="386"/>
      <c r="AF191" s="386"/>
      <c r="AG191" s="386"/>
      <c r="AH191" s="466"/>
      <c r="AI191" s="468"/>
      <c r="AJ191" s="602"/>
    </row>
    <row r="192" spans="1:36" ht="47.25" customHeight="1" x14ac:dyDescent="0.2">
      <c r="A192" s="426"/>
      <c r="B192" s="386"/>
      <c r="C192" s="234"/>
      <c r="D192" s="432"/>
      <c r="E192" s="435"/>
      <c r="F192" s="191" t="s">
        <v>832</v>
      </c>
      <c r="G192" s="369"/>
      <c r="H192" s="389"/>
      <c r="I192" s="595"/>
      <c r="J192" s="389"/>
      <c r="K192" s="392"/>
      <c r="L192" s="372" t="s">
        <v>838</v>
      </c>
      <c r="M192" s="375" t="s">
        <v>134</v>
      </c>
      <c r="N192" s="180"/>
      <c r="O192" s="180"/>
      <c r="P192" s="180"/>
      <c r="Q192" s="180"/>
      <c r="R192" s="180"/>
      <c r="S192" s="180"/>
      <c r="T192" s="180"/>
      <c r="U192" s="180"/>
      <c r="V192" s="369"/>
      <c r="W192" s="397"/>
      <c r="X192" s="397"/>
      <c r="Y192" s="397"/>
      <c r="Z192" s="392"/>
      <c r="AA192" s="372" t="s">
        <v>841</v>
      </c>
      <c r="AB192" s="372" t="s">
        <v>846</v>
      </c>
      <c r="AC192" s="477">
        <v>43497</v>
      </c>
      <c r="AD192" s="477">
        <v>43553</v>
      </c>
      <c r="AE192" s="386"/>
      <c r="AF192" s="386"/>
      <c r="AG192" s="386"/>
      <c r="AH192" s="466"/>
      <c r="AI192" s="468"/>
      <c r="AJ192" s="602"/>
    </row>
    <row r="193" spans="1:36" ht="54" customHeight="1" x14ac:dyDescent="0.2">
      <c r="A193" s="426"/>
      <c r="B193" s="386"/>
      <c r="C193" s="234"/>
      <c r="D193" s="432"/>
      <c r="E193" s="435"/>
      <c r="F193" s="191" t="s">
        <v>833</v>
      </c>
      <c r="G193" s="369"/>
      <c r="H193" s="389"/>
      <c r="I193" s="595"/>
      <c r="J193" s="389"/>
      <c r="K193" s="392"/>
      <c r="L193" s="372"/>
      <c r="M193" s="375"/>
      <c r="N193" s="180"/>
      <c r="O193" s="180"/>
      <c r="P193" s="180"/>
      <c r="Q193" s="180"/>
      <c r="R193" s="180"/>
      <c r="S193" s="180"/>
      <c r="T193" s="180"/>
      <c r="U193" s="180"/>
      <c r="V193" s="369"/>
      <c r="W193" s="397"/>
      <c r="X193" s="397"/>
      <c r="Y193" s="397"/>
      <c r="Z193" s="392"/>
      <c r="AA193" s="372"/>
      <c r="AB193" s="372"/>
      <c r="AC193" s="477"/>
      <c r="AD193" s="477"/>
      <c r="AE193" s="386"/>
      <c r="AF193" s="386"/>
      <c r="AG193" s="386"/>
      <c r="AH193" s="466"/>
      <c r="AI193" s="468"/>
      <c r="AJ193" s="602"/>
    </row>
    <row r="194" spans="1:36" ht="72" x14ac:dyDescent="0.2">
      <c r="A194" s="426"/>
      <c r="B194" s="386"/>
      <c r="C194" s="234"/>
      <c r="D194" s="432"/>
      <c r="E194" s="435"/>
      <c r="F194" s="191" t="s">
        <v>834</v>
      </c>
      <c r="G194" s="369"/>
      <c r="H194" s="389"/>
      <c r="I194" s="595"/>
      <c r="J194" s="389"/>
      <c r="K194" s="392"/>
      <c r="L194" s="372"/>
      <c r="M194" s="375"/>
      <c r="N194" s="180"/>
      <c r="O194" s="180"/>
      <c r="P194" s="180"/>
      <c r="Q194" s="180"/>
      <c r="R194" s="180"/>
      <c r="S194" s="180"/>
      <c r="T194" s="180"/>
      <c r="U194" s="180"/>
      <c r="V194" s="369"/>
      <c r="W194" s="397"/>
      <c r="X194" s="397"/>
      <c r="Y194" s="397"/>
      <c r="Z194" s="392"/>
      <c r="AA194" s="372" t="s">
        <v>842</v>
      </c>
      <c r="AB194" s="372" t="s">
        <v>843</v>
      </c>
      <c r="AC194" s="477">
        <v>43525</v>
      </c>
      <c r="AD194" s="477">
        <v>43570</v>
      </c>
      <c r="AE194" s="386"/>
      <c r="AF194" s="386"/>
      <c r="AG194" s="386"/>
      <c r="AH194" s="466"/>
      <c r="AI194" s="468"/>
      <c r="AJ194" s="602"/>
    </row>
    <row r="195" spans="1:36" ht="59.25" customHeight="1" thickBot="1" x14ac:dyDescent="0.25">
      <c r="A195" s="427"/>
      <c r="B195" s="387"/>
      <c r="C195" s="252"/>
      <c r="D195" s="433"/>
      <c r="E195" s="436"/>
      <c r="F195" s="197" t="s">
        <v>835</v>
      </c>
      <c r="G195" s="370"/>
      <c r="H195" s="390"/>
      <c r="I195" s="596"/>
      <c r="J195" s="390"/>
      <c r="K195" s="393"/>
      <c r="L195" s="373"/>
      <c r="M195" s="376"/>
      <c r="N195" s="282"/>
      <c r="O195" s="282"/>
      <c r="P195" s="282"/>
      <c r="Q195" s="282"/>
      <c r="R195" s="282"/>
      <c r="S195" s="282"/>
      <c r="T195" s="282"/>
      <c r="U195" s="282"/>
      <c r="V195" s="370"/>
      <c r="W195" s="398"/>
      <c r="X195" s="398"/>
      <c r="Y195" s="398"/>
      <c r="Z195" s="393"/>
      <c r="AA195" s="373"/>
      <c r="AB195" s="373"/>
      <c r="AC195" s="477"/>
      <c r="AD195" s="477"/>
      <c r="AE195" s="387"/>
      <c r="AF195" s="387"/>
      <c r="AG195" s="387"/>
      <c r="AH195" s="467"/>
      <c r="AI195" s="489"/>
      <c r="AJ195" s="602"/>
    </row>
    <row r="196" spans="1:36" ht="103.5" customHeight="1" x14ac:dyDescent="0.2">
      <c r="A196" s="425" t="s">
        <v>57</v>
      </c>
      <c r="B196" s="405" t="s">
        <v>823</v>
      </c>
      <c r="C196" s="188" t="s">
        <v>824</v>
      </c>
      <c r="D196" s="431" t="s">
        <v>849</v>
      </c>
      <c r="E196" s="434" t="s">
        <v>850</v>
      </c>
      <c r="F196" s="188" t="s">
        <v>829</v>
      </c>
      <c r="G196" s="368">
        <v>3</v>
      </c>
      <c r="H196" s="388" t="str">
        <f>LOOKUP(G196,Hoja2!$C$12:$D$16)</f>
        <v xml:space="preserve">Posible </v>
      </c>
      <c r="I196" s="594">
        <v>4</v>
      </c>
      <c r="J196" s="388" t="str">
        <f>LOOKUP(I196,Hoja2!$F$12:$G$16)</f>
        <v>Mayor</v>
      </c>
      <c r="K196" s="391" t="s">
        <v>19</v>
      </c>
      <c r="L196" s="371" t="s">
        <v>852</v>
      </c>
      <c r="M196" s="374" t="s">
        <v>134</v>
      </c>
      <c r="N196" s="281"/>
      <c r="O196" s="281"/>
      <c r="P196" s="281"/>
      <c r="Q196" s="281"/>
      <c r="R196" s="281"/>
      <c r="S196" s="281"/>
      <c r="T196" s="281"/>
      <c r="U196" s="281"/>
      <c r="V196" s="368">
        <v>2</v>
      </c>
      <c r="W196" s="396" t="str">
        <f>LOOKUP(V196,Hoja2!$C$12:$D$16)</f>
        <v xml:space="preserve">Improbable </v>
      </c>
      <c r="X196" s="396">
        <v>4</v>
      </c>
      <c r="Y196" s="396" t="str">
        <f>LOOKUP(X196,Hoja2!$F$12:$G$16)</f>
        <v>Mayor</v>
      </c>
      <c r="Z196" s="391" t="s">
        <v>18</v>
      </c>
      <c r="AA196" s="371" t="s">
        <v>854</v>
      </c>
      <c r="AB196" s="380" t="s">
        <v>855</v>
      </c>
      <c r="AC196" s="477">
        <v>43525</v>
      </c>
      <c r="AD196" s="477">
        <v>43570</v>
      </c>
      <c r="AE196" s="405" t="s">
        <v>335</v>
      </c>
      <c r="AF196" s="405" t="s">
        <v>336</v>
      </c>
      <c r="AG196" s="405" t="s">
        <v>847</v>
      </c>
      <c r="AH196" s="465" t="s">
        <v>848</v>
      </c>
      <c r="AI196" s="469" t="s">
        <v>1089</v>
      </c>
      <c r="AJ196" s="602"/>
    </row>
    <row r="197" spans="1:36" ht="81.75" customHeight="1" x14ac:dyDescent="0.2">
      <c r="A197" s="426"/>
      <c r="B197" s="386"/>
      <c r="C197" s="191" t="s">
        <v>825</v>
      </c>
      <c r="D197" s="432"/>
      <c r="E197" s="435"/>
      <c r="F197" s="191" t="s">
        <v>830</v>
      </c>
      <c r="G197" s="369"/>
      <c r="H197" s="389"/>
      <c r="I197" s="595"/>
      <c r="J197" s="389"/>
      <c r="K197" s="392"/>
      <c r="L197" s="372"/>
      <c r="M197" s="375"/>
      <c r="N197" s="180"/>
      <c r="O197" s="180"/>
      <c r="P197" s="180"/>
      <c r="Q197" s="180"/>
      <c r="R197" s="180"/>
      <c r="S197" s="180"/>
      <c r="T197" s="180"/>
      <c r="U197" s="180"/>
      <c r="V197" s="369"/>
      <c r="W197" s="397"/>
      <c r="X197" s="397"/>
      <c r="Y197" s="397"/>
      <c r="Z197" s="392"/>
      <c r="AA197" s="372"/>
      <c r="AB197" s="381"/>
      <c r="AC197" s="477"/>
      <c r="AD197" s="477"/>
      <c r="AE197" s="386"/>
      <c r="AF197" s="386"/>
      <c r="AG197" s="386"/>
      <c r="AH197" s="466"/>
      <c r="AI197" s="468"/>
      <c r="AJ197" s="602"/>
    </row>
    <row r="198" spans="1:36" ht="96.75" customHeight="1" x14ac:dyDescent="0.2">
      <c r="A198" s="426"/>
      <c r="B198" s="386"/>
      <c r="C198" s="191" t="s">
        <v>826</v>
      </c>
      <c r="D198" s="432"/>
      <c r="E198" s="435"/>
      <c r="F198" s="191" t="s">
        <v>831</v>
      </c>
      <c r="G198" s="369"/>
      <c r="H198" s="389"/>
      <c r="I198" s="595"/>
      <c r="J198" s="389"/>
      <c r="K198" s="392"/>
      <c r="L198" s="372"/>
      <c r="M198" s="375"/>
      <c r="N198" s="180"/>
      <c r="O198" s="180"/>
      <c r="P198" s="180"/>
      <c r="Q198" s="180"/>
      <c r="R198" s="180"/>
      <c r="S198" s="180"/>
      <c r="T198" s="180"/>
      <c r="U198" s="180"/>
      <c r="V198" s="369"/>
      <c r="W198" s="397"/>
      <c r="X198" s="397"/>
      <c r="Y198" s="397"/>
      <c r="Z198" s="392"/>
      <c r="AA198" s="372"/>
      <c r="AB198" s="381"/>
      <c r="AC198" s="477"/>
      <c r="AD198" s="477"/>
      <c r="AE198" s="386"/>
      <c r="AF198" s="386"/>
      <c r="AG198" s="386"/>
      <c r="AH198" s="466"/>
      <c r="AI198" s="468"/>
      <c r="AJ198" s="602"/>
    </row>
    <row r="199" spans="1:36" ht="55.5" customHeight="1" x14ac:dyDescent="0.2">
      <c r="A199" s="426"/>
      <c r="B199" s="386"/>
      <c r="C199" s="234"/>
      <c r="D199" s="432"/>
      <c r="E199" s="435"/>
      <c r="F199" s="191" t="s">
        <v>851</v>
      </c>
      <c r="G199" s="369"/>
      <c r="H199" s="389"/>
      <c r="I199" s="595"/>
      <c r="J199" s="389"/>
      <c r="K199" s="392"/>
      <c r="L199" s="372"/>
      <c r="M199" s="375"/>
      <c r="N199" s="180"/>
      <c r="O199" s="180"/>
      <c r="P199" s="180"/>
      <c r="Q199" s="180"/>
      <c r="R199" s="180"/>
      <c r="S199" s="180"/>
      <c r="T199" s="180"/>
      <c r="U199" s="180"/>
      <c r="V199" s="369"/>
      <c r="W199" s="397"/>
      <c r="X199" s="397"/>
      <c r="Y199" s="397"/>
      <c r="Z199" s="392"/>
      <c r="AA199" s="372"/>
      <c r="AB199" s="381"/>
      <c r="AC199" s="477"/>
      <c r="AD199" s="477"/>
      <c r="AE199" s="386"/>
      <c r="AF199" s="386"/>
      <c r="AG199" s="386"/>
      <c r="AH199" s="466"/>
      <c r="AI199" s="468"/>
      <c r="AJ199" s="602"/>
    </row>
    <row r="200" spans="1:36" ht="55.5" customHeight="1" x14ac:dyDescent="0.2">
      <c r="A200" s="426"/>
      <c r="B200" s="386"/>
      <c r="C200" s="234"/>
      <c r="D200" s="432"/>
      <c r="E200" s="435"/>
      <c r="F200" s="191" t="s">
        <v>833</v>
      </c>
      <c r="G200" s="369"/>
      <c r="H200" s="389"/>
      <c r="I200" s="595"/>
      <c r="J200" s="389"/>
      <c r="K200" s="392"/>
      <c r="L200" s="372" t="s">
        <v>853</v>
      </c>
      <c r="M200" s="375" t="s">
        <v>134</v>
      </c>
      <c r="N200" s="180"/>
      <c r="O200" s="180"/>
      <c r="P200" s="180"/>
      <c r="Q200" s="180"/>
      <c r="R200" s="180"/>
      <c r="S200" s="180"/>
      <c r="T200" s="180"/>
      <c r="U200" s="180"/>
      <c r="V200" s="369"/>
      <c r="W200" s="397"/>
      <c r="X200" s="397"/>
      <c r="Y200" s="397"/>
      <c r="Z200" s="392"/>
      <c r="AA200" s="372"/>
      <c r="AB200" s="381"/>
      <c r="AC200" s="477"/>
      <c r="AD200" s="477"/>
      <c r="AE200" s="386"/>
      <c r="AF200" s="386"/>
      <c r="AG200" s="386"/>
      <c r="AH200" s="466"/>
      <c r="AI200" s="468"/>
      <c r="AJ200" s="602"/>
    </row>
    <row r="201" spans="1:36" ht="75" customHeight="1" x14ac:dyDescent="0.2">
      <c r="A201" s="426"/>
      <c r="B201" s="386"/>
      <c r="C201" s="234"/>
      <c r="D201" s="432"/>
      <c r="E201" s="435"/>
      <c r="F201" s="191" t="s">
        <v>834</v>
      </c>
      <c r="G201" s="369"/>
      <c r="H201" s="389"/>
      <c r="I201" s="595"/>
      <c r="J201" s="389"/>
      <c r="K201" s="392"/>
      <c r="L201" s="372"/>
      <c r="M201" s="375"/>
      <c r="N201" s="180"/>
      <c r="O201" s="180"/>
      <c r="P201" s="180"/>
      <c r="Q201" s="180"/>
      <c r="R201" s="180"/>
      <c r="S201" s="180"/>
      <c r="T201" s="180"/>
      <c r="U201" s="180"/>
      <c r="V201" s="369"/>
      <c r="W201" s="397"/>
      <c r="X201" s="397"/>
      <c r="Y201" s="397"/>
      <c r="Z201" s="392"/>
      <c r="AA201" s="372"/>
      <c r="AB201" s="381"/>
      <c r="AC201" s="477"/>
      <c r="AD201" s="477"/>
      <c r="AE201" s="386"/>
      <c r="AF201" s="386"/>
      <c r="AG201" s="386"/>
      <c r="AH201" s="466"/>
      <c r="AI201" s="468"/>
      <c r="AJ201" s="602"/>
    </row>
    <row r="202" spans="1:36" ht="54" customHeight="1" thickBot="1" x14ac:dyDescent="0.25">
      <c r="A202" s="427"/>
      <c r="B202" s="387"/>
      <c r="C202" s="252"/>
      <c r="D202" s="433"/>
      <c r="E202" s="436"/>
      <c r="F202" s="197" t="s">
        <v>835</v>
      </c>
      <c r="G202" s="370"/>
      <c r="H202" s="390"/>
      <c r="I202" s="596"/>
      <c r="J202" s="390"/>
      <c r="K202" s="393"/>
      <c r="L202" s="373"/>
      <c r="M202" s="376"/>
      <c r="N202" s="282"/>
      <c r="O202" s="282"/>
      <c r="P202" s="282"/>
      <c r="Q202" s="282"/>
      <c r="R202" s="282"/>
      <c r="S202" s="282"/>
      <c r="T202" s="282"/>
      <c r="U202" s="282"/>
      <c r="V202" s="370"/>
      <c r="W202" s="398"/>
      <c r="X202" s="398"/>
      <c r="Y202" s="398"/>
      <c r="Z202" s="393"/>
      <c r="AA202" s="373"/>
      <c r="AB202" s="382"/>
      <c r="AC202" s="477"/>
      <c r="AD202" s="477"/>
      <c r="AE202" s="387"/>
      <c r="AF202" s="387"/>
      <c r="AG202" s="387"/>
      <c r="AH202" s="467"/>
      <c r="AI202" s="489"/>
      <c r="AJ202" s="602"/>
    </row>
    <row r="203" spans="1:36" ht="49.5" customHeight="1" x14ac:dyDescent="0.2">
      <c r="A203" s="425" t="s">
        <v>58</v>
      </c>
      <c r="B203" s="434" t="s">
        <v>856</v>
      </c>
      <c r="C203" s="284" t="s">
        <v>343</v>
      </c>
      <c r="D203" s="499" t="s">
        <v>859</v>
      </c>
      <c r="E203" s="405" t="s">
        <v>860</v>
      </c>
      <c r="F203" s="284" t="s">
        <v>434</v>
      </c>
      <c r="G203" s="368">
        <v>3</v>
      </c>
      <c r="H203" s="388" t="str">
        <f>LOOKUP(G203,Hoja2!$C$12:$D$16)</f>
        <v xml:space="preserve">Posible </v>
      </c>
      <c r="I203" s="368">
        <v>3</v>
      </c>
      <c r="J203" s="388" t="str">
        <f>LOOKUP(I203,Hoja2!$F$12:$G$16)</f>
        <v>Moderado</v>
      </c>
      <c r="K203" s="391" t="s">
        <v>18</v>
      </c>
      <c r="L203" s="371" t="s">
        <v>861</v>
      </c>
      <c r="M203" s="374" t="s">
        <v>134</v>
      </c>
      <c r="N203" s="281"/>
      <c r="O203" s="281"/>
      <c r="P203" s="281"/>
      <c r="Q203" s="281"/>
      <c r="R203" s="281"/>
      <c r="S203" s="281"/>
      <c r="T203" s="281"/>
      <c r="U203" s="281"/>
      <c r="V203" s="377">
        <v>2</v>
      </c>
      <c r="W203" s="396" t="str">
        <f>LOOKUP(V203,Hoja2!$C$12:$D$16)</f>
        <v xml:space="preserve">Improbable </v>
      </c>
      <c r="X203" s="377">
        <v>3</v>
      </c>
      <c r="Y203" s="396" t="str">
        <f>LOOKUP(X203,Hoja2!$F$12:$G$16)</f>
        <v>Moderado</v>
      </c>
      <c r="Z203" s="391" t="s">
        <v>17</v>
      </c>
      <c r="AA203" s="371" t="s">
        <v>863</v>
      </c>
      <c r="AB203" s="380" t="s">
        <v>865</v>
      </c>
      <c r="AC203" s="477">
        <v>43485</v>
      </c>
      <c r="AD203" s="477">
        <v>43738</v>
      </c>
      <c r="AE203" s="405" t="s">
        <v>335</v>
      </c>
      <c r="AF203" s="405" t="s">
        <v>336</v>
      </c>
      <c r="AG203" s="405" t="s">
        <v>867</v>
      </c>
      <c r="AH203" s="465" t="s">
        <v>868</v>
      </c>
      <c r="AI203" s="469" t="s">
        <v>1090</v>
      </c>
      <c r="AJ203" s="600" t="s">
        <v>1030</v>
      </c>
    </row>
    <row r="204" spans="1:36" ht="54.75" customHeight="1" x14ac:dyDescent="0.2">
      <c r="A204" s="426"/>
      <c r="B204" s="435"/>
      <c r="C204" s="285" t="s">
        <v>857</v>
      </c>
      <c r="D204" s="500"/>
      <c r="E204" s="386"/>
      <c r="F204" s="285" t="s">
        <v>324</v>
      </c>
      <c r="G204" s="369"/>
      <c r="H204" s="389"/>
      <c r="I204" s="369"/>
      <c r="J204" s="389"/>
      <c r="K204" s="392"/>
      <c r="L204" s="372"/>
      <c r="M204" s="375"/>
      <c r="N204" s="180"/>
      <c r="O204" s="180"/>
      <c r="P204" s="180"/>
      <c r="Q204" s="180"/>
      <c r="R204" s="180"/>
      <c r="S204" s="180"/>
      <c r="T204" s="180"/>
      <c r="U204" s="180"/>
      <c r="V204" s="378"/>
      <c r="W204" s="397"/>
      <c r="X204" s="378"/>
      <c r="Y204" s="397"/>
      <c r="Z204" s="392"/>
      <c r="AA204" s="372"/>
      <c r="AB204" s="394"/>
      <c r="AC204" s="477"/>
      <c r="AD204" s="477"/>
      <c r="AE204" s="386"/>
      <c r="AF204" s="386"/>
      <c r="AG204" s="386"/>
      <c r="AH204" s="466"/>
      <c r="AI204" s="468"/>
      <c r="AJ204" s="600"/>
    </row>
    <row r="205" spans="1:36" ht="85.5" customHeight="1" x14ac:dyDescent="0.2">
      <c r="A205" s="426"/>
      <c r="B205" s="435"/>
      <c r="C205" s="285" t="s">
        <v>356</v>
      </c>
      <c r="D205" s="500"/>
      <c r="E205" s="386"/>
      <c r="F205" s="194"/>
      <c r="G205" s="369"/>
      <c r="H205" s="389"/>
      <c r="I205" s="369"/>
      <c r="J205" s="389"/>
      <c r="K205" s="392"/>
      <c r="L205" s="372"/>
      <c r="M205" s="375"/>
      <c r="N205" s="180"/>
      <c r="O205" s="180"/>
      <c r="P205" s="180"/>
      <c r="Q205" s="180"/>
      <c r="R205" s="180"/>
      <c r="S205" s="180"/>
      <c r="T205" s="180"/>
      <c r="U205" s="180"/>
      <c r="V205" s="378"/>
      <c r="W205" s="397"/>
      <c r="X205" s="378"/>
      <c r="Y205" s="397"/>
      <c r="Z205" s="392"/>
      <c r="AA205" s="372" t="s">
        <v>864</v>
      </c>
      <c r="AB205" s="375" t="s">
        <v>866</v>
      </c>
      <c r="AC205" s="477"/>
      <c r="AD205" s="477"/>
      <c r="AE205" s="386"/>
      <c r="AF205" s="386"/>
      <c r="AG205" s="386"/>
      <c r="AH205" s="466"/>
      <c r="AI205" s="468"/>
      <c r="AJ205" s="600"/>
    </row>
    <row r="206" spans="1:36" ht="90" customHeight="1" x14ac:dyDescent="0.2">
      <c r="A206" s="426"/>
      <c r="B206" s="435"/>
      <c r="C206" s="285" t="s">
        <v>858</v>
      </c>
      <c r="D206" s="500"/>
      <c r="E206" s="386"/>
      <c r="F206" s="234"/>
      <c r="G206" s="369"/>
      <c r="H206" s="389"/>
      <c r="I206" s="369"/>
      <c r="J206" s="389"/>
      <c r="K206" s="392"/>
      <c r="L206" s="372" t="s">
        <v>862</v>
      </c>
      <c r="M206" s="375" t="s">
        <v>134</v>
      </c>
      <c r="N206" s="180"/>
      <c r="O206" s="180"/>
      <c r="P206" s="180"/>
      <c r="Q206" s="180"/>
      <c r="R206" s="180"/>
      <c r="S206" s="180"/>
      <c r="T206" s="180"/>
      <c r="U206" s="180"/>
      <c r="V206" s="378"/>
      <c r="W206" s="397"/>
      <c r="X206" s="378"/>
      <c r="Y206" s="397"/>
      <c r="Z206" s="392"/>
      <c r="AA206" s="372"/>
      <c r="AB206" s="375"/>
      <c r="AC206" s="477"/>
      <c r="AD206" s="477"/>
      <c r="AE206" s="386"/>
      <c r="AF206" s="386"/>
      <c r="AG206" s="386"/>
      <c r="AH206" s="466"/>
      <c r="AI206" s="468"/>
      <c r="AJ206" s="600"/>
    </row>
    <row r="207" spans="1:36" ht="92.25" customHeight="1" thickBot="1" x14ac:dyDescent="0.25">
      <c r="A207" s="427"/>
      <c r="B207" s="436"/>
      <c r="C207" s="252"/>
      <c r="D207" s="501"/>
      <c r="E207" s="387"/>
      <c r="F207" s="252"/>
      <c r="G207" s="370"/>
      <c r="H207" s="390"/>
      <c r="I207" s="370"/>
      <c r="J207" s="390"/>
      <c r="K207" s="393"/>
      <c r="L207" s="373"/>
      <c r="M207" s="376"/>
      <c r="N207" s="282"/>
      <c r="O207" s="282"/>
      <c r="P207" s="282"/>
      <c r="Q207" s="282"/>
      <c r="R207" s="282"/>
      <c r="S207" s="282"/>
      <c r="T207" s="282"/>
      <c r="U207" s="282"/>
      <c r="V207" s="379"/>
      <c r="W207" s="398"/>
      <c r="X207" s="379"/>
      <c r="Y207" s="398"/>
      <c r="Z207" s="393"/>
      <c r="AA207" s="373"/>
      <c r="AB207" s="376"/>
      <c r="AC207" s="477"/>
      <c r="AD207" s="477"/>
      <c r="AE207" s="387"/>
      <c r="AF207" s="387"/>
      <c r="AG207" s="387"/>
      <c r="AH207" s="467"/>
      <c r="AI207" s="489"/>
      <c r="AJ207" s="600"/>
    </row>
    <row r="208" spans="1:36" ht="80.25" customHeight="1" x14ac:dyDescent="0.2">
      <c r="A208" s="425" t="s">
        <v>54</v>
      </c>
      <c r="B208" s="405" t="s">
        <v>869</v>
      </c>
      <c r="C208" s="218" t="s">
        <v>344</v>
      </c>
      <c r="D208" s="431" t="s">
        <v>874</v>
      </c>
      <c r="E208" s="405" t="s">
        <v>875</v>
      </c>
      <c r="F208" s="188" t="s">
        <v>871</v>
      </c>
      <c r="G208" s="368">
        <v>4</v>
      </c>
      <c r="H208" s="388" t="str">
        <f>LOOKUP(G208,Hoja2!$C$12:$D$16)</f>
        <v xml:space="preserve">Probable </v>
      </c>
      <c r="I208" s="368">
        <v>5</v>
      </c>
      <c r="J208" s="388" t="str">
        <f>LOOKUP(I208,Hoja2!$F$12:$G$16)</f>
        <v>Catastrófico</v>
      </c>
      <c r="K208" s="391" t="s">
        <v>19</v>
      </c>
      <c r="L208" s="289" t="s">
        <v>876</v>
      </c>
      <c r="M208" s="290" t="s">
        <v>134</v>
      </c>
      <c r="N208" s="281"/>
      <c r="O208" s="281"/>
      <c r="P208" s="281"/>
      <c r="Q208" s="281"/>
      <c r="R208" s="281"/>
      <c r="S208" s="281"/>
      <c r="T208" s="281"/>
      <c r="U208" s="281"/>
      <c r="V208" s="377">
        <v>3</v>
      </c>
      <c r="W208" s="396" t="str">
        <f>LOOKUP(V208,Hoja2!$C$12:$D$16)</f>
        <v xml:space="preserve">Posible </v>
      </c>
      <c r="X208" s="377">
        <v>5</v>
      </c>
      <c r="Y208" s="396" t="str">
        <f>LOOKUP(X208,Hoja2!$F$12:$G$16)</f>
        <v>Catastrófico</v>
      </c>
      <c r="Z208" s="391" t="s">
        <v>19</v>
      </c>
      <c r="AA208" s="371" t="s">
        <v>880</v>
      </c>
      <c r="AB208" s="371" t="s">
        <v>882</v>
      </c>
      <c r="AC208" s="477">
        <v>43497</v>
      </c>
      <c r="AD208" s="477">
        <v>43812</v>
      </c>
      <c r="AE208" s="405" t="s">
        <v>335</v>
      </c>
      <c r="AF208" s="405" t="s">
        <v>336</v>
      </c>
      <c r="AG208" s="405" t="s">
        <v>746</v>
      </c>
      <c r="AH208" s="465" t="s">
        <v>884</v>
      </c>
      <c r="AI208" s="469" t="s">
        <v>1031</v>
      </c>
      <c r="AJ208" s="600" t="s">
        <v>1033</v>
      </c>
    </row>
    <row r="209" spans="1:36" ht="48" customHeight="1" x14ac:dyDescent="0.2">
      <c r="A209" s="426"/>
      <c r="B209" s="386"/>
      <c r="C209" s="220" t="s">
        <v>343</v>
      </c>
      <c r="D209" s="432"/>
      <c r="E209" s="386"/>
      <c r="F209" s="191" t="s">
        <v>872</v>
      </c>
      <c r="G209" s="369"/>
      <c r="H209" s="389"/>
      <c r="I209" s="369"/>
      <c r="J209" s="389"/>
      <c r="K209" s="392"/>
      <c r="L209" s="291" t="s">
        <v>877</v>
      </c>
      <c r="M209" s="292" t="s">
        <v>134</v>
      </c>
      <c r="N209" s="180"/>
      <c r="O209" s="180"/>
      <c r="P209" s="180"/>
      <c r="Q209" s="180"/>
      <c r="R209" s="180"/>
      <c r="S209" s="180"/>
      <c r="T209" s="180"/>
      <c r="U209" s="180"/>
      <c r="V209" s="378"/>
      <c r="W209" s="397"/>
      <c r="X209" s="378"/>
      <c r="Y209" s="397"/>
      <c r="Z209" s="392"/>
      <c r="AA209" s="372"/>
      <c r="AB209" s="372"/>
      <c r="AC209" s="477"/>
      <c r="AD209" s="477"/>
      <c r="AE209" s="386"/>
      <c r="AF209" s="386"/>
      <c r="AG209" s="386"/>
      <c r="AH209" s="466"/>
      <c r="AI209" s="468"/>
      <c r="AJ209" s="600"/>
    </row>
    <row r="210" spans="1:36" ht="60.75" customHeight="1" x14ac:dyDescent="0.2">
      <c r="A210" s="426"/>
      <c r="B210" s="386"/>
      <c r="C210" s="220" t="s">
        <v>870</v>
      </c>
      <c r="D210" s="432"/>
      <c r="E210" s="386"/>
      <c r="F210" s="191" t="s">
        <v>873</v>
      </c>
      <c r="G210" s="369"/>
      <c r="H210" s="389"/>
      <c r="I210" s="369"/>
      <c r="J210" s="389"/>
      <c r="K210" s="392"/>
      <c r="L210" s="291" t="s">
        <v>878</v>
      </c>
      <c r="M210" s="292" t="s">
        <v>134</v>
      </c>
      <c r="N210" s="180"/>
      <c r="O210" s="180"/>
      <c r="P210" s="180"/>
      <c r="Q210" s="180"/>
      <c r="R210" s="180"/>
      <c r="S210" s="180"/>
      <c r="T210" s="180"/>
      <c r="U210" s="180"/>
      <c r="V210" s="378"/>
      <c r="W210" s="397"/>
      <c r="X210" s="378"/>
      <c r="Y210" s="397"/>
      <c r="Z210" s="392"/>
      <c r="AA210" s="372"/>
      <c r="AB210" s="372"/>
      <c r="AC210" s="477"/>
      <c r="AD210" s="477"/>
      <c r="AE210" s="386"/>
      <c r="AF210" s="386"/>
      <c r="AG210" s="386"/>
      <c r="AH210" s="466"/>
      <c r="AI210" s="468"/>
      <c r="AJ210" s="600"/>
    </row>
    <row r="211" spans="1:36" ht="88.5" customHeight="1" x14ac:dyDescent="0.2">
      <c r="A211" s="426"/>
      <c r="B211" s="386"/>
      <c r="C211" s="220" t="s">
        <v>345</v>
      </c>
      <c r="D211" s="432"/>
      <c r="E211" s="386"/>
      <c r="F211" s="293"/>
      <c r="G211" s="369"/>
      <c r="H211" s="389"/>
      <c r="I211" s="369"/>
      <c r="J211" s="389"/>
      <c r="K211" s="392"/>
      <c r="L211" s="597" t="s">
        <v>879</v>
      </c>
      <c r="M211" s="598" t="s">
        <v>134</v>
      </c>
      <c r="N211" s="180"/>
      <c r="O211" s="180"/>
      <c r="P211" s="180"/>
      <c r="Q211" s="180"/>
      <c r="R211" s="180"/>
      <c r="S211" s="180"/>
      <c r="T211" s="180"/>
      <c r="U211" s="180"/>
      <c r="V211" s="378"/>
      <c r="W211" s="397"/>
      <c r="X211" s="378"/>
      <c r="Y211" s="397"/>
      <c r="Z211" s="392"/>
      <c r="AA211" s="372" t="s">
        <v>881</v>
      </c>
      <c r="AB211" s="372" t="s">
        <v>883</v>
      </c>
      <c r="AC211" s="477"/>
      <c r="AD211" s="477"/>
      <c r="AE211" s="386"/>
      <c r="AF211" s="386"/>
      <c r="AG211" s="386"/>
      <c r="AH211" s="466"/>
      <c r="AI211" s="468"/>
      <c r="AJ211" s="600"/>
    </row>
    <row r="212" spans="1:36" ht="108" customHeight="1" thickBot="1" x14ac:dyDescent="0.25">
      <c r="A212" s="427"/>
      <c r="B212" s="387"/>
      <c r="C212" s="252"/>
      <c r="D212" s="433"/>
      <c r="E212" s="387"/>
      <c r="F212" s="252"/>
      <c r="G212" s="370"/>
      <c r="H212" s="390"/>
      <c r="I212" s="370"/>
      <c r="J212" s="390"/>
      <c r="K212" s="393"/>
      <c r="L212" s="451"/>
      <c r="M212" s="370"/>
      <c r="N212" s="282"/>
      <c r="O212" s="282"/>
      <c r="P212" s="282"/>
      <c r="Q212" s="282"/>
      <c r="R212" s="282"/>
      <c r="S212" s="282"/>
      <c r="T212" s="282"/>
      <c r="U212" s="282"/>
      <c r="V212" s="379"/>
      <c r="W212" s="398"/>
      <c r="X212" s="379"/>
      <c r="Y212" s="398"/>
      <c r="Z212" s="393"/>
      <c r="AA212" s="373"/>
      <c r="AB212" s="373"/>
      <c r="AC212" s="477"/>
      <c r="AD212" s="477"/>
      <c r="AE212" s="387"/>
      <c r="AF212" s="387"/>
      <c r="AG212" s="387"/>
      <c r="AH212" s="467"/>
      <c r="AI212" s="489"/>
      <c r="AJ212" s="600"/>
    </row>
    <row r="213" spans="1:36" ht="133.5" customHeight="1" x14ac:dyDescent="0.2">
      <c r="A213" s="437" t="s">
        <v>55</v>
      </c>
      <c r="B213" s="386" t="s">
        <v>885</v>
      </c>
      <c r="C213" s="286" t="s">
        <v>344</v>
      </c>
      <c r="D213" s="432" t="s">
        <v>874</v>
      </c>
      <c r="E213" s="386" t="s">
        <v>889</v>
      </c>
      <c r="F213" s="191" t="s">
        <v>322</v>
      </c>
      <c r="G213" s="369">
        <v>4</v>
      </c>
      <c r="H213" s="389" t="str">
        <f>LOOKUP(G213,Hoja2!$C$12:$D$16)</f>
        <v xml:space="preserve">Probable </v>
      </c>
      <c r="I213" s="595">
        <v>4</v>
      </c>
      <c r="J213" s="389" t="str">
        <f>LOOKUP(I213,Hoja2!$F$12:$G$16)</f>
        <v>Mayor</v>
      </c>
      <c r="K213" s="392" t="s">
        <v>19</v>
      </c>
      <c r="L213" s="291" t="s">
        <v>895</v>
      </c>
      <c r="M213" s="292" t="s">
        <v>134</v>
      </c>
      <c r="N213" s="180"/>
      <c r="O213" s="180"/>
      <c r="P213" s="180"/>
      <c r="Q213" s="180"/>
      <c r="R213" s="180"/>
      <c r="S213" s="180"/>
      <c r="T213" s="180"/>
      <c r="U213" s="180"/>
      <c r="V213" s="384">
        <v>3</v>
      </c>
      <c r="W213" s="397" t="str">
        <f>LOOKUP(V213,Hoja2!$C$12:$D$16)</f>
        <v xml:space="preserve">Posible </v>
      </c>
      <c r="X213" s="369">
        <v>4</v>
      </c>
      <c r="Y213" s="397" t="str">
        <f>LOOKUP(X213,Hoja2!$F$12:$G$16)</f>
        <v>Mayor</v>
      </c>
      <c r="Z213" s="392" t="s">
        <v>19</v>
      </c>
      <c r="AA213" s="394" t="s">
        <v>900</v>
      </c>
      <c r="AB213" s="394" t="s">
        <v>903</v>
      </c>
      <c r="AC213" s="477">
        <v>43497</v>
      </c>
      <c r="AD213" s="477">
        <v>43812</v>
      </c>
      <c r="AE213" s="386" t="s">
        <v>335</v>
      </c>
      <c r="AF213" s="386" t="s">
        <v>336</v>
      </c>
      <c r="AG213" s="386" t="s">
        <v>746</v>
      </c>
      <c r="AH213" s="466" t="s">
        <v>906</v>
      </c>
      <c r="AI213" s="468" t="s">
        <v>1032</v>
      </c>
      <c r="AJ213" s="601" t="s">
        <v>1034</v>
      </c>
    </row>
    <row r="214" spans="1:36" ht="160.5" customHeight="1" x14ac:dyDescent="0.2">
      <c r="A214" s="437"/>
      <c r="B214" s="386"/>
      <c r="C214" s="286" t="s">
        <v>343</v>
      </c>
      <c r="D214" s="432"/>
      <c r="E214" s="386"/>
      <c r="F214" s="191" t="s">
        <v>890</v>
      </c>
      <c r="G214" s="369"/>
      <c r="H214" s="389"/>
      <c r="I214" s="595"/>
      <c r="J214" s="389"/>
      <c r="K214" s="392"/>
      <c r="L214" s="294" t="s">
        <v>894</v>
      </c>
      <c r="M214" s="295" t="s">
        <v>134</v>
      </c>
      <c r="N214" s="180"/>
      <c r="O214" s="180"/>
      <c r="P214" s="180"/>
      <c r="Q214" s="180"/>
      <c r="R214" s="180"/>
      <c r="S214" s="180"/>
      <c r="T214" s="180"/>
      <c r="U214" s="180"/>
      <c r="V214" s="384"/>
      <c r="W214" s="397"/>
      <c r="X214" s="369"/>
      <c r="Y214" s="397"/>
      <c r="Z214" s="392"/>
      <c r="AA214" s="372"/>
      <c r="AB214" s="372"/>
      <c r="AC214" s="477"/>
      <c r="AD214" s="477"/>
      <c r="AE214" s="386"/>
      <c r="AF214" s="386"/>
      <c r="AG214" s="386"/>
      <c r="AH214" s="466"/>
      <c r="AI214" s="468"/>
      <c r="AJ214" s="602"/>
    </row>
    <row r="215" spans="1:36" ht="66" customHeight="1" x14ac:dyDescent="0.2">
      <c r="A215" s="437"/>
      <c r="B215" s="386"/>
      <c r="C215" s="191" t="s">
        <v>870</v>
      </c>
      <c r="D215" s="432"/>
      <c r="E215" s="386"/>
      <c r="F215" s="191" t="s">
        <v>891</v>
      </c>
      <c r="G215" s="369"/>
      <c r="H215" s="389"/>
      <c r="I215" s="595"/>
      <c r="J215" s="389"/>
      <c r="K215" s="392"/>
      <c r="L215" s="294" t="s">
        <v>893</v>
      </c>
      <c r="M215" s="295" t="s">
        <v>134</v>
      </c>
      <c r="N215" s="180"/>
      <c r="O215" s="180"/>
      <c r="P215" s="180"/>
      <c r="Q215" s="180"/>
      <c r="R215" s="180"/>
      <c r="S215" s="180"/>
      <c r="T215" s="180"/>
      <c r="U215" s="180"/>
      <c r="V215" s="384"/>
      <c r="W215" s="397"/>
      <c r="X215" s="369"/>
      <c r="Y215" s="397"/>
      <c r="Z215" s="392"/>
      <c r="AA215" s="372" t="s">
        <v>901</v>
      </c>
      <c r="AB215" s="372" t="s">
        <v>904</v>
      </c>
      <c r="AC215" s="477"/>
      <c r="AD215" s="477"/>
      <c r="AE215" s="386"/>
      <c r="AF215" s="386"/>
      <c r="AG215" s="386"/>
      <c r="AH215" s="466"/>
      <c r="AI215" s="468"/>
      <c r="AJ215" s="602"/>
    </row>
    <row r="216" spans="1:36" ht="59.25" customHeight="1" x14ac:dyDescent="0.2">
      <c r="A216" s="437"/>
      <c r="B216" s="386"/>
      <c r="C216" s="286" t="s">
        <v>345</v>
      </c>
      <c r="D216" s="432"/>
      <c r="E216" s="386"/>
      <c r="F216" s="191" t="s">
        <v>892</v>
      </c>
      <c r="G216" s="369"/>
      <c r="H216" s="389"/>
      <c r="I216" s="595"/>
      <c r="J216" s="389"/>
      <c r="K216" s="392"/>
      <c r="L216" s="294" t="s">
        <v>896</v>
      </c>
      <c r="M216" s="295" t="s">
        <v>134</v>
      </c>
      <c r="N216" s="180"/>
      <c r="O216" s="180"/>
      <c r="P216" s="180"/>
      <c r="Q216" s="180"/>
      <c r="R216" s="180"/>
      <c r="S216" s="180"/>
      <c r="T216" s="180"/>
      <c r="U216" s="180"/>
      <c r="V216" s="384"/>
      <c r="W216" s="397"/>
      <c r="X216" s="369"/>
      <c r="Y216" s="397"/>
      <c r="Z216" s="392"/>
      <c r="AA216" s="372"/>
      <c r="AB216" s="372"/>
      <c r="AC216" s="477"/>
      <c r="AD216" s="477"/>
      <c r="AE216" s="386"/>
      <c r="AF216" s="386"/>
      <c r="AG216" s="386"/>
      <c r="AH216" s="466"/>
      <c r="AI216" s="468"/>
      <c r="AJ216" s="602"/>
    </row>
    <row r="217" spans="1:36" ht="64.5" customHeight="1" x14ac:dyDescent="0.2">
      <c r="A217" s="437"/>
      <c r="B217" s="386"/>
      <c r="C217" s="191" t="s">
        <v>886</v>
      </c>
      <c r="D217" s="432"/>
      <c r="E217" s="386"/>
      <c r="F217" s="259"/>
      <c r="G217" s="369"/>
      <c r="H217" s="389"/>
      <c r="I217" s="595"/>
      <c r="J217" s="389"/>
      <c r="K217" s="392"/>
      <c r="L217" s="296" t="s">
        <v>897</v>
      </c>
      <c r="M217" s="295" t="s">
        <v>134</v>
      </c>
      <c r="N217" s="180"/>
      <c r="O217" s="180"/>
      <c r="P217" s="180"/>
      <c r="Q217" s="180"/>
      <c r="R217" s="180"/>
      <c r="S217" s="180"/>
      <c r="T217" s="180"/>
      <c r="U217" s="180"/>
      <c r="V217" s="384"/>
      <c r="W217" s="397"/>
      <c r="X217" s="369"/>
      <c r="Y217" s="397"/>
      <c r="Z217" s="392"/>
      <c r="AA217" s="372" t="s">
        <v>902</v>
      </c>
      <c r="AB217" s="372" t="s">
        <v>905</v>
      </c>
      <c r="AC217" s="477"/>
      <c r="AD217" s="477"/>
      <c r="AE217" s="386"/>
      <c r="AF217" s="386"/>
      <c r="AG217" s="386"/>
      <c r="AH217" s="466"/>
      <c r="AI217" s="468"/>
      <c r="AJ217" s="602"/>
    </row>
    <row r="218" spans="1:36" ht="64.5" customHeight="1" x14ac:dyDescent="0.2">
      <c r="A218" s="437"/>
      <c r="B218" s="386"/>
      <c r="C218" s="191" t="s">
        <v>887</v>
      </c>
      <c r="D218" s="432"/>
      <c r="E218" s="386"/>
      <c r="F218" s="259"/>
      <c r="G218" s="369"/>
      <c r="H218" s="389"/>
      <c r="I218" s="595"/>
      <c r="J218" s="389"/>
      <c r="K218" s="392"/>
      <c r="L218" s="294" t="s">
        <v>898</v>
      </c>
      <c r="M218" s="295" t="s">
        <v>134</v>
      </c>
      <c r="N218" s="180"/>
      <c r="O218" s="180"/>
      <c r="P218" s="180"/>
      <c r="Q218" s="180"/>
      <c r="R218" s="180"/>
      <c r="S218" s="180"/>
      <c r="T218" s="180"/>
      <c r="U218" s="180"/>
      <c r="V218" s="384"/>
      <c r="W218" s="397"/>
      <c r="X218" s="369"/>
      <c r="Y218" s="397"/>
      <c r="Z218" s="392"/>
      <c r="AA218" s="372"/>
      <c r="AB218" s="372"/>
      <c r="AC218" s="477"/>
      <c r="AD218" s="477"/>
      <c r="AE218" s="386"/>
      <c r="AF218" s="386"/>
      <c r="AG218" s="386"/>
      <c r="AH218" s="466"/>
      <c r="AI218" s="468"/>
      <c r="AJ218" s="602"/>
    </row>
    <row r="219" spans="1:36" ht="75" customHeight="1" thickBot="1" x14ac:dyDescent="0.25">
      <c r="A219" s="437"/>
      <c r="B219" s="386"/>
      <c r="C219" s="191" t="s">
        <v>888</v>
      </c>
      <c r="D219" s="432"/>
      <c r="E219" s="386"/>
      <c r="F219" s="234"/>
      <c r="G219" s="369"/>
      <c r="H219" s="389"/>
      <c r="I219" s="595"/>
      <c r="J219" s="389"/>
      <c r="K219" s="392"/>
      <c r="L219" s="297" t="s">
        <v>899</v>
      </c>
      <c r="M219" s="298" t="s">
        <v>134</v>
      </c>
      <c r="N219" s="180"/>
      <c r="O219" s="180"/>
      <c r="P219" s="180"/>
      <c r="Q219" s="180"/>
      <c r="R219" s="180"/>
      <c r="S219" s="180"/>
      <c r="T219" s="180"/>
      <c r="U219" s="180"/>
      <c r="V219" s="384"/>
      <c r="W219" s="397"/>
      <c r="X219" s="369"/>
      <c r="Y219" s="397"/>
      <c r="Z219" s="392"/>
      <c r="AA219" s="395"/>
      <c r="AB219" s="395"/>
      <c r="AC219" s="477"/>
      <c r="AD219" s="477"/>
      <c r="AE219" s="386"/>
      <c r="AF219" s="386"/>
      <c r="AG219" s="386"/>
      <c r="AH219" s="466"/>
      <c r="AI219" s="468"/>
      <c r="AJ219" s="603"/>
    </row>
    <row r="220" spans="1:36" ht="72.75" customHeight="1" x14ac:dyDescent="0.2">
      <c r="A220" s="425" t="s">
        <v>907</v>
      </c>
      <c r="B220" s="405" t="s">
        <v>908</v>
      </c>
      <c r="C220" s="188" t="s">
        <v>910</v>
      </c>
      <c r="D220" s="431" t="s">
        <v>911</v>
      </c>
      <c r="E220" s="405" t="s">
        <v>912</v>
      </c>
      <c r="F220" s="188" t="s">
        <v>322</v>
      </c>
      <c r="G220" s="368">
        <v>2</v>
      </c>
      <c r="H220" s="388" t="str">
        <f>LOOKUP(G220,Hoja2!$C$12:$D$16)</f>
        <v xml:space="preserve">Improbable </v>
      </c>
      <c r="I220" s="368">
        <v>4</v>
      </c>
      <c r="J220" s="388" t="str">
        <f>LOOKUP(I220,Hoja2!$F$12:$G$16)</f>
        <v>Mayor</v>
      </c>
      <c r="K220" s="391" t="s">
        <v>18</v>
      </c>
      <c r="L220" s="371" t="s">
        <v>914</v>
      </c>
      <c r="M220" s="374" t="s">
        <v>134</v>
      </c>
      <c r="N220" s="281"/>
      <c r="O220" s="281"/>
      <c r="P220" s="281"/>
      <c r="Q220" s="281"/>
      <c r="R220" s="281"/>
      <c r="S220" s="281"/>
      <c r="T220" s="281"/>
      <c r="U220" s="281"/>
      <c r="V220" s="383">
        <v>1</v>
      </c>
      <c r="W220" s="396" t="str">
        <f>LOOKUP(V220,Hoja2!$C$12:$D$16)</f>
        <v>Rara vez</v>
      </c>
      <c r="X220" s="368">
        <v>4</v>
      </c>
      <c r="Y220" s="396" t="str">
        <f>LOOKUP(X220,Hoja2!$F$12:$G$16)</f>
        <v>Mayor</v>
      </c>
      <c r="Z220" s="391" t="s">
        <v>18</v>
      </c>
      <c r="AA220" s="371" t="s">
        <v>916</v>
      </c>
      <c r="AB220" s="371" t="s">
        <v>919</v>
      </c>
      <c r="AC220" s="502">
        <v>43497</v>
      </c>
      <c r="AD220" s="502">
        <v>43812</v>
      </c>
      <c r="AE220" s="434" t="s">
        <v>335</v>
      </c>
      <c r="AF220" s="405" t="s">
        <v>336</v>
      </c>
      <c r="AG220" s="434" t="s">
        <v>746</v>
      </c>
      <c r="AH220" s="465" t="s">
        <v>922</v>
      </c>
      <c r="AI220" s="461" t="s">
        <v>1035</v>
      </c>
      <c r="AJ220" s="601" t="s">
        <v>1091</v>
      </c>
    </row>
    <row r="221" spans="1:36" ht="53.25" customHeight="1" x14ac:dyDescent="0.2">
      <c r="A221" s="426"/>
      <c r="B221" s="386"/>
      <c r="C221" s="191" t="s">
        <v>343</v>
      </c>
      <c r="D221" s="432"/>
      <c r="E221" s="386"/>
      <c r="F221" s="191" t="s">
        <v>323</v>
      </c>
      <c r="G221" s="369"/>
      <c r="H221" s="389"/>
      <c r="I221" s="369"/>
      <c r="J221" s="389"/>
      <c r="K221" s="392"/>
      <c r="L221" s="372"/>
      <c r="M221" s="375"/>
      <c r="N221" s="180"/>
      <c r="O221" s="180"/>
      <c r="P221" s="180"/>
      <c r="Q221" s="180"/>
      <c r="R221" s="180"/>
      <c r="S221" s="180"/>
      <c r="T221" s="180"/>
      <c r="U221" s="180"/>
      <c r="V221" s="384"/>
      <c r="W221" s="397"/>
      <c r="X221" s="369"/>
      <c r="Y221" s="397"/>
      <c r="Z221" s="392"/>
      <c r="AA221" s="372"/>
      <c r="AB221" s="372"/>
      <c r="AC221" s="403"/>
      <c r="AD221" s="403"/>
      <c r="AE221" s="435"/>
      <c r="AF221" s="386"/>
      <c r="AG221" s="435"/>
      <c r="AH221" s="466"/>
      <c r="AI221" s="462"/>
      <c r="AJ221" s="602"/>
    </row>
    <row r="222" spans="1:36" ht="46.5" customHeight="1" x14ac:dyDescent="0.2">
      <c r="A222" s="426"/>
      <c r="B222" s="386"/>
      <c r="C222" s="191" t="s">
        <v>345</v>
      </c>
      <c r="D222" s="432"/>
      <c r="E222" s="386"/>
      <c r="F222" s="191" t="s">
        <v>913</v>
      </c>
      <c r="G222" s="369"/>
      <c r="H222" s="389"/>
      <c r="I222" s="369"/>
      <c r="J222" s="389"/>
      <c r="K222" s="392"/>
      <c r="L222" s="372"/>
      <c r="M222" s="375"/>
      <c r="N222" s="180"/>
      <c r="O222" s="180"/>
      <c r="P222" s="180"/>
      <c r="Q222" s="180"/>
      <c r="R222" s="180"/>
      <c r="S222" s="180"/>
      <c r="T222" s="180"/>
      <c r="U222" s="180"/>
      <c r="V222" s="384"/>
      <c r="W222" s="397"/>
      <c r="X222" s="369"/>
      <c r="Y222" s="397"/>
      <c r="Z222" s="392"/>
      <c r="AA222" s="372" t="s">
        <v>917</v>
      </c>
      <c r="AB222" s="372" t="s">
        <v>920</v>
      </c>
      <c r="AC222" s="403"/>
      <c r="AD222" s="403"/>
      <c r="AE222" s="435"/>
      <c r="AF222" s="386"/>
      <c r="AG222" s="435"/>
      <c r="AH222" s="466"/>
      <c r="AI222" s="462"/>
      <c r="AJ222" s="602"/>
    </row>
    <row r="223" spans="1:36" ht="53.25" customHeight="1" x14ac:dyDescent="0.2">
      <c r="A223" s="426"/>
      <c r="B223" s="386"/>
      <c r="C223" s="191" t="s">
        <v>346</v>
      </c>
      <c r="D223" s="432"/>
      <c r="E223" s="386"/>
      <c r="F223" s="191"/>
      <c r="G223" s="369"/>
      <c r="H223" s="389"/>
      <c r="I223" s="369"/>
      <c r="J223" s="389"/>
      <c r="K223" s="392"/>
      <c r="L223" s="372" t="s">
        <v>915</v>
      </c>
      <c r="M223" s="375" t="s">
        <v>134</v>
      </c>
      <c r="N223" s="180"/>
      <c r="O223" s="180"/>
      <c r="P223" s="180"/>
      <c r="Q223" s="180"/>
      <c r="R223" s="180"/>
      <c r="S223" s="180"/>
      <c r="T223" s="180"/>
      <c r="U223" s="180"/>
      <c r="V223" s="384"/>
      <c r="W223" s="397"/>
      <c r="X223" s="369"/>
      <c r="Y223" s="397"/>
      <c r="Z223" s="392"/>
      <c r="AA223" s="372"/>
      <c r="AB223" s="372"/>
      <c r="AC223" s="403"/>
      <c r="AD223" s="403"/>
      <c r="AE223" s="435"/>
      <c r="AF223" s="386"/>
      <c r="AG223" s="435"/>
      <c r="AH223" s="466"/>
      <c r="AI223" s="462"/>
      <c r="AJ223" s="602"/>
    </row>
    <row r="224" spans="1:36" ht="67.5" customHeight="1" x14ac:dyDescent="0.2">
      <c r="A224" s="426"/>
      <c r="B224" s="386"/>
      <c r="C224" s="191" t="s">
        <v>909</v>
      </c>
      <c r="D224" s="432"/>
      <c r="E224" s="386"/>
      <c r="F224" s="191"/>
      <c r="G224" s="369"/>
      <c r="H224" s="389"/>
      <c r="I224" s="369"/>
      <c r="J224" s="389"/>
      <c r="K224" s="392"/>
      <c r="L224" s="372"/>
      <c r="M224" s="375"/>
      <c r="N224" s="180"/>
      <c r="O224" s="180"/>
      <c r="P224" s="180"/>
      <c r="Q224" s="180"/>
      <c r="R224" s="180"/>
      <c r="S224" s="180"/>
      <c r="T224" s="180"/>
      <c r="U224" s="180"/>
      <c r="V224" s="384"/>
      <c r="W224" s="397"/>
      <c r="X224" s="369"/>
      <c r="Y224" s="397"/>
      <c r="Z224" s="392"/>
      <c r="AA224" s="372" t="s">
        <v>918</v>
      </c>
      <c r="AB224" s="372" t="s">
        <v>921</v>
      </c>
      <c r="AC224" s="403"/>
      <c r="AD224" s="403"/>
      <c r="AE224" s="435"/>
      <c r="AF224" s="386"/>
      <c r="AG224" s="435"/>
      <c r="AH224" s="466"/>
      <c r="AI224" s="462"/>
      <c r="AJ224" s="602"/>
    </row>
    <row r="225" spans="1:37" ht="49.5" customHeight="1" thickBot="1" x14ac:dyDescent="0.25">
      <c r="A225" s="427"/>
      <c r="B225" s="387"/>
      <c r="C225" s="197" t="s">
        <v>886</v>
      </c>
      <c r="D225" s="433"/>
      <c r="E225" s="387"/>
      <c r="F225" s="197"/>
      <c r="G225" s="370"/>
      <c r="H225" s="390"/>
      <c r="I225" s="370"/>
      <c r="J225" s="390"/>
      <c r="K225" s="393"/>
      <c r="L225" s="373"/>
      <c r="M225" s="376"/>
      <c r="N225" s="282"/>
      <c r="O225" s="282"/>
      <c r="P225" s="282"/>
      <c r="Q225" s="282"/>
      <c r="R225" s="282"/>
      <c r="S225" s="282"/>
      <c r="T225" s="282"/>
      <c r="U225" s="282"/>
      <c r="V225" s="385"/>
      <c r="W225" s="398"/>
      <c r="X225" s="370"/>
      <c r="Y225" s="398"/>
      <c r="Z225" s="393"/>
      <c r="AA225" s="373"/>
      <c r="AB225" s="373"/>
      <c r="AC225" s="404"/>
      <c r="AD225" s="404"/>
      <c r="AE225" s="436"/>
      <c r="AF225" s="387"/>
      <c r="AG225" s="436"/>
      <c r="AH225" s="467"/>
      <c r="AI225" s="463"/>
      <c r="AJ225" s="602"/>
    </row>
    <row r="226" spans="1:37" ht="57" customHeight="1" x14ac:dyDescent="0.2">
      <c r="A226" s="409" t="s">
        <v>43</v>
      </c>
      <c r="B226" s="412" t="s">
        <v>923</v>
      </c>
      <c r="C226" s="203" t="s">
        <v>344</v>
      </c>
      <c r="D226" s="420" t="s">
        <v>274</v>
      </c>
      <c r="E226" s="412" t="s">
        <v>347</v>
      </c>
      <c r="F226" s="203" t="s">
        <v>324</v>
      </c>
      <c r="G226" s="368">
        <v>3</v>
      </c>
      <c r="H226" s="374" t="str">
        <f>LOOKUP(G226,Hoja2!$C$12:$D$16)</f>
        <v xml:space="preserve">Posible </v>
      </c>
      <c r="I226" s="368">
        <v>3</v>
      </c>
      <c r="J226" s="374" t="str">
        <f>LOOKUP(I226,Hoja2!$F$12:$G$16)</f>
        <v>Moderado</v>
      </c>
      <c r="K226" s="391" t="s">
        <v>18</v>
      </c>
      <c r="L226" s="371" t="s">
        <v>350</v>
      </c>
      <c r="M226" s="374" t="s">
        <v>134</v>
      </c>
      <c r="N226" s="189"/>
      <c r="O226" s="189"/>
      <c r="P226" s="189"/>
      <c r="Q226" s="189"/>
      <c r="R226" s="189"/>
      <c r="S226" s="189"/>
      <c r="T226" s="189"/>
      <c r="U226" s="189"/>
      <c r="V226" s="377">
        <v>2</v>
      </c>
      <c r="W226" s="374" t="str">
        <f>LOOKUP(V226,Hoja2!$C$12:$D$16)</f>
        <v xml:space="preserve">Improbable </v>
      </c>
      <c r="X226" s="377">
        <v>3</v>
      </c>
      <c r="Y226" s="374" t="str">
        <f>LOOKUP(X226,Hoja2!$F$12:$G$16)</f>
        <v>Moderado</v>
      </c>
      <c r="Z226" s="439" t="s">
        <v>17</v>
      </c>
      <c r="AA226" s="380" t="s">
        <v>924</v>
      </c>
      <c r="AB226" s="380" t="s">
        <v>367</v>
      </c>
      <c r="AC226" s="402">
        <v>43510</v>
      </c>
      <c r="AD226" s="402">
        <v>43812</v>
      </c>
      <c r="AE226" s="446" t="s">
        <v>335</v>
      </c>
      <c r="AF226" s="405" t="s">
        <v>336</v>
      </c>
      <c r="AG226" s="405" t="s">
        <v>353</v>
      </c>
      <c r="AH226" s="465" t="s">
        <v>925</v>
      </c>
      <c r="AI226" s="461" t="s">
        <v>1036</v>
      </c>
      <c r="AJ226" s="601" t="s">
        <v>1037</v>
      </c>
    </row>
    <row r="227" spans="1:37" ht="54.75" customHeight="1" x14ac:dyDescent="0.2">
      <c r="A227" s="410"/>
      <c r="B227" s="413"/>
      <c r="C227" s="205" t="s">
        <v>342</v>
      </c>
      <c r="D227" s="421"/>
      <c r="E227" s="413"/>
      <c r="F227" s="205" t="s">
        <v>348</v>
      </c>
      <c r="G227" s="369"/>
      <c r="H227" s="375"/>
      <c r="I227" s="369"/>
      <c r="J227" s="375"/>
      <c r="K227" s="392"/>
      <c r="L227" s="372"/>
      <c r="M227" s="375"/>
      <c r="N227" s="192"/>
      <c r="O227" s="192"/>
      <c r="P227" s="192"/>
      <c r="Q227" s="192"/>
      <c r="R227" s="192"/>
      <c r="S227" s="192"/>
      <c r="T227" s="192"/>
      <c r="U227" s="192"/>
      <c r="V227" s="378"/>
      <c r="W227" s="375"/>
      <c r="X227" s="378"/>
      <c r="Y227" s="375"/>
      <c r="Z227" s="440"/>
      <c r="AA227" s="381"/>
      <c r="AB227" s="381"/>
      <c r="AC227" s="403"/>
      <c r="AD227" s="403"/>
      <c r="AE227" s="447"/>
      <c r="AF227" s="386"/>
      <c r="AG227" s="386"/>
      <c r="AH227" s="386"/>
      <c r="AI227" s="462"/>
      <c r="AJ227" s="602"/>
    </row>
    <row r="228" spans="1:37" ht="70.5" customHeight="1" x14ac:dyDescent="0.2">
      <c r="A228" s="410"/>
      <c r="B228" s="413"/>
      <c r="C228" s="191" t="s">
        <v>343</v>
      </c>
      <c r="D228" s="421"/>
      <c r="E228" s="413"/>
      <c r="F228" s="205" t="s">
        <v>349</v>
      </c>
      <c r="G228" s="369"/>
      <c r="H228" s="375"/>
      <c r="I228" s="369"/>
      <c r="J228" s="375"/>
      <c r="K228" s="392"/>
      <c r="L228" s="372"/>
      <c r="M228" s="375"/>
      <c r="N228" s="192"/>
      <c r="O228" s="192"/>
      <c r="P228" s="192"/>
      <c r="Q228" s="192"/>
      <c r="R228" s="192"/>
      <c r="S228" s="192"/>
      <c r="T228" s="192"/>
      <c r="U228" s="192"/>
      <c r="V228" s="378"/>
      <c r="W228" s="375"/>
      <c r="X228" s="378"/>
      <c r="Y228" s="375"/>
      <c r="Z228" s="440"/>
      <c r="AA228" s="381"/>
      <c r="AB228" s="381"/>
      <c r="AC228" s="403"/>
      <c r="AD228" s="403"/>
      <c r="AE228" s="447"/>
      <c r="AF228" s="386"/>
      <c r="AG228" s="386"/>
      <c r="AH228" s="386"/>
      <c r="AI228" s="462"/>
      <c r="AJ228" s="602"/>
    </row>
    <row r="229" spans="1:37" ht="70.5" customHeight="1" x14ac:dyDescent="0.2">
      <c r="A229" s="419"/>
      <c r="B229" s="424"/>
      <c r="C229" s="191"/>
      <c r="D229" s="422"/>
      <c r="E229" s="424"/>
      <c r="F229" s="205"/>
      <c r="G229" s="369"/>
      <c r="H229" s="415"/>
      <c r="I229" s="369"/>
      <c r="J229" s="415"/>
      <c r="K229" s="392"/>
      <c r="L229" s="372" t="s">
        <v>351</v>
      </c>
      <c r="M229" s="375" t="s">
        <v>134</v>
      </c>
      <c r="N229" s="195"/>
      <c r="O229" s="195"/>
      <c r="P229" s="195"/>
      <c r="Q229" s="195"/>
      <c r="R229" s="195"/>
      <c r="S229" s="195"/>
      <c r="T229" s="195"/>
      <c r="U229" s="195"/>
      <c r="V229" s="378"/>
      <c r="W229" s="415"/>
      <c r="X229" s="378"/>
      <c r="Y229" s="415"/>
      <c r="Z229" s="464"/>
      <c r="AA229" s="381"/>
      <c r="AB229" s="381"/>
      <c r="AC229" s="403"/>
      <c r="AD229" s="403"/>
      <c r="AE229" s="447"/>
      <c r="AF229" s="386"/>
      <c r="AG229" s="386"/>
      <c r="AH229" s="386"/>
      <c r="AI229" s="462"/>
      <c r="AJ229" s="602"/>
    </row>
    <row r="230" spans="1:37" ht="101.25" customHeight="1" thickBot="1" x14ac:dyDescent="0.25">
      <c r="A230" s="411"/>
      <c r="B230" s="414"/>
      <c r="C230" s="299"/>
      <c r="D230" s="423"/>
      <c r="E230" s="414"/>
      <c r="F230" s="276"/>
      <c r="G230" s="370"/>
      <c r="H230" s="376"/>
      <c r="I230" s="370"/>
      <c r="J230" s="376"/>
      <c r="K230" s="393"/>
      <c r="L230" s="373"/>
      <c r="M230" s="376"/>
      <c r="N230" s="200"/>
      <c r="O230" s="200"/>
      <c r="P230" s="200"/>
      <c r="Q230" s="200"/>
      <c r="R230" s="200"/>
      <c r="S230" s="200"/>
      <c r="T230" s="200"/>
      <c r="U230" s="200"/>
      <c r="V230" s="379"/>
      <c r="W230" s="376"/>
      <c r="X230" s="379"/>
      <c r="Y230" s="376"/>
      <c r="Z230" s="441"/>
      <c r="AA230" s="382"/>
      <c r="AB230" s="382"/>
      <c r="AC230" s="404"/>
      <c r="AD230" s="404"/>
      <c r="AE230" s="448"/>
      <c r="AF230" s="387"/>
      <c r="AG230" s="387"/>
      <c r="AH230" s="387"/>
      <c r="AI230" s="463"/>
      <c r="AJ230" s="602"/>
    </row>
    <row r="231" spans="1:37" ht="83.25" customHeight="1" x14ac:dyDescent="0.2">
      <c r="A231" s="409" t="s">
        <v>44</v>
      </c>
      <c r="B231" s="374" t="s">
        <v>926</v>
      </c>
      <c r="C231" s="218" t="s">
        <v>927</v>
      </c>
      <c r="D231" s="453" t="s">
        <v>930</v>
      </c>
      <c r="E231" s="374" t="s">
        <v>931</v>
      </c>
      <c r="F231" s="188" t="s">
        <v>434</v>
      </c>
      <c r="G231" s="368">
        <v>3</v>
      </c>
      <c r="H231" s="374" t="str">
        <f>LOOKUP(G231,Hoja2!$C$12:$D$16)</f>
        <v xml:space="preserve">Posible </v>
      </c>
      <c r="I231" s="368">
        <v>4</v>
      </c>
      <c r="J231" s="374" t="str">
        <f>LOOKUP(I231,Hoja2!$F$12:$G$16)</f>
        <v>Mayor</v>
      </c>
      <c r="K231" s="457" t="s">
        <v>19</v>
      </c>
      <c r="L231" s="371" t="s">
        <v>934</v>
      </c>
      <c r="M231" s="374" t="s">
        <v>134</v>
      </c>
      <c r="N231" s="189"/>
      <c r="O231" s="189"/>
      <c r="P231" s="189"/>
      <c r="Q231" s="189"/>
      <c r="R231" s="189"/>
      <c r="S231" s="189"/>
      <c r="T231" s="189"/>
      <c r="U231" s="189"/>
      <c r="V231" s="377">
        <v>2</v>
      </c>
      <c r="W231" s="374" t="str">
        <f>LOOKUP(V231,Hoja2!$C$12:$D$16)</f>
        <v xml:space="preserve">Improbable </v>
      </c>
      <c r="X231" s="377">
        <v>4</v>
      </c>
      <c r="Y231" s="374" t="str">
        <f>LOOKUP(X231,Hoja2!$F$12:$G$16)</f>
        <v>Mayor</v>
      </c>
      <c r="Z231" s="391" t="s">
        <v>18</v>
      </c>
      <c r="AA231" s="380" t="s">
        <v>937</v>
      </c>
      <c r="AB231" s="380" t="s">
        <v>938</v>
      </c>
      <c r="AC231" s="402">
        <v>43497</v>
      </c>
      <c r="AD231" s="402">
        <v>43676</v>
      </c>
      <c r="AE231" s="442" t="s">
        <v>335</v>
      </c>
      <c r="AF231" s="374" t="s">
        <v>336</v>
      </c>
      <c r="AG231" s="374" t="s">
        <v>939</v>
      </c>
      <c r="AH231" s="452" t="s">
        <v>940</v>
      </c>
      <c r="AI231" s="461" t="s">
        <v>1092</v>
      </c>
      <c r="AJ231" s="601" t="s">
        <v>1093</v>
      </c>
    </row>
    <row r="232" spans="1:37" ht="111" customHeight="1" x14ac:dyDescent="0.2">
      <c r="A232" s="410"/>
      <c r="B232" s="375"/>
      <c r="C232" s="220" t="s">
        <v>928</v>
      </c>
      <c r="D232" s="454"/>
      <c r="E232" s="375"/>
      <c r="F232" s="191" t="s">
        <v>932</v>
      </c>
      <c r="G232" s="369"/>
      <c r="H232" s="375"/>
      <c r="I232" s="369"/>
      <c r="J232" s="375"/>
      <c r="K232" s="458"/>
      <c r="L232" s="372"/>
      <c r="M232" s="375"/>
      <c r="N232" s="192"/>
      <c r="O232" s="192"/>
      <c r="P232" s="192"/>
      <c r="Q232" s="192"/>
      <c r="R232" s="192"/>
      <c r="S232" s="192"/>
      <c r="T232" s="192"/>
      <c r="U232" s="192"/>
      <c r="V232" s="378"/>
      <c r="W232" s="375"/>
      <c r="X232" s="378"/>
      <c r="Y232" s="375"/>
      <c r="Z232" s="392"/>
      <c r="AA232" s="381"/>
      <c r="AB232" s="381"/>
      <c r="AC232" s="403"/>
      <c r="AD232" s="403"/>
      <c r="AE232" s="443"/>
      <c r="AF232" s="375"/>
      <c r="AG232" s="375"/>
      <c r="AH232" s="375"/>
      <c r="AI232" s="462"/>
      <c r="AJ232" s="602"/>
    </row>
    <row r="233" spans="1:37" ht="90.75" customHeight="1" x14ac:dyDescent="0.2">
      <c r="A233" s="410"/>
      <c r="B233" s="375"/>
      <c r="C233" s="220" t="s">
        <v>929</v>
      </c>
      <c r="D233" s="454"/>
      <c r="E233" s="375"/>
      <c r="F233" s="191" t="s">
        <v>933</v>
      </c>
      <c r="G233" s="369"/>
      <c r="H233" s="375"/>
      <c r="I233" s="369"/>
      <c r="J233" s="375"/>
      <c r="K233" s="458"/>
      <c r="L233" s="372" t="s">
        <v>935</v>
      </c>
      <c r="M233" s="375" t="s">
        <v>134</v>
      </c>
      <c r="N233" s="192"/>
      <c r="O233" s="192"/>
      <c r="P233" s="192"/>
      <c r="Q233" s="192"/>
      <c r="R233" s="192"/>
      <c r="S233" s="192"/>
      <c r="T233" s="192"/>
      <c r="U233" s="192"/>
      <c r="V233" s="378"/>
      <c r="W233" s="375"/>
      <c r="X233" s="378"/>
      <c r="Y233" s="375"/>
      <c r="Z233" s="392"/>
      <c r="AA233" s="381"/>
      <c r="AB233" s="381"/>
      <c r="AC233" s="403"/>
      <c r="AD233" s="403"/>
      <c r="AE233" s="443"/>
      <c r="AF233" s="375"/>
      <c r="AG233" s="375"/>
      <c r="AH233" s="375"/>
      <c r="AI233" s="462"/>
      <c r="AJ233" s="602"/>
    </row>
    <row r="234" spans="1:37" ht="51" customHeight="1" x14ac:dyDescent="0.2">
      <c r="A234" s="419"/>
      <c r="B234" s="415"/>
      <c r="C234" s="220"/>
      <c r="D234" s="455"/>
      <c r="E234" s="415"/>
      <c r="F234" s="191"/>
      <c r="G234" s="369"/>
      <c r="H234" s="415"/>
      <c r="I234" s="369"/>
      <c r="J234" s="415"/>
      <c r="K234" s="459"/>
      <c r="L234" s="372"/>
      <c r="M234" s="375"/>
      <c r="N234" s="195"/>
      <c r="O234" s="195"/>
      <c r="P234" s="195"/>
      <c r="Q234" s="195"/>
      <c r="R234" s="195"/>
      <c r="S234" s="195"/>
      <c r="T234" s="195"/>
      <c r="U234" s="195"/>
      <c r="V234" s="378"/>
      <c r="W234" s="415"/>
      <c r="X234" s="378"/>
      <c r="Y234" s="415"/>
      <c r="Z234" s="392"/>
      <c r="AA234" s="381"/>
      <c r="AB234" s="381"/>
      <c r="AC234" s="403"/>
      <c r="AD234" s="403"/>
      <c r="AE234" s="444"/>
      <c r="AF234" s="415"/>
      <c r="AG234" s="415"/>
      <c r="AH234" s="415"/>
      <c r="AI234" s="462"/>
      <c r="AJ234" s="602"/>
    </row>
    <row r="235" spans="1:37" ht="90" customHeight="1" thickBot="1" x14ac:dyDescent="0.25">
      <c r="A235" s="411"/>
      <c r="B235" s="376"/>
      <c r="C235" s="276"/>
      <c r="D235" s="456"/>
      <c r="E235" s="376"/>
      <c r="F235" s="198"/>
      <c r="G235" s="370"/>
      <c r="H235" s="376"/>
      <c r="I235" s="370"/>
      <c r="J235" s="376"/>
      <c r="K235" s="460"/>
      <c r="L235" s="199" t="s">
        <v>936</v>
      </c>
      <c r="M235" s="200" t="s">
        <v>134</v>
      </c>
      <c r="N235" s="200"/>
      <c r="O235" s="200"/>
      <c r="P235" s="200"/>
      <c r="Q235" s="200"/>
      <c r="R235" s="200"/>
      <c r="S235" s="200"/>
      <c r="T235" s="200"/>
      <c r="U235" s="200"/>
      <c r="V235" s="379"/>
      <c r="W235" s="376"/>
      <c r="X235" s="379"/>
      <c r="Y235" s="376"/>
      <c r="Z235" s="393"/>
      <c r="AA235" s="382"/>
      <c r="AB235" s="382"/>
      <c r="AC235" s="404"/>
      <c r="AD235" s="404"/>
      <c r="AE235" s="445"/>
      <c r="AF235" s="376"/>
      <c r="AG235" s="376"/>
      <c r="AH235" s="376"/>
      <c r="AI235" s="463"/>
      <c r="AJ235" s="602"/>
    </row>
    <row r="236" spans="1:37" ht="60" customHeight="1" x14ac:dyDescent="0.2">
      <c r="A236" s="409" t="s">
        <v>179</v>
      </c>
      <c r="B236" s="412" t="s">
        <v>941</v>
      </c>
      <c r="C236" s="258" t="s">
        <v>456</v>
      </c>
      <c r="D236" s="431" t="s">
        <v>943</v>
      </c>
      <c r="E236" s="434" t="s">
        <v>944</v>
      </c>
      <c r="F236" s="203" t="s">
        <v>945</v>
      </c>
      <c r="G236" s="368">
        <v>3</v>
      </c>
      <c r="H236" s="374" t="str">
        <f>LOOKUP(G236,Hoja2!$C$12:$D$16)</f>
        <v xml:space="preserve">Posible </v>
      </c>
      <c r="I236" s="368">
        <v>3</v>
      </c>
      <c r="J236" s="374" t="str">
        <f>LOOKUP(I236,Hoja2!$F$12:$G$16)</f>
        <v>Moderado</v>
      </c>
      <c r="K236" s="391" t="s">
        <v>18</v>
      </c>
      <c r="L236" s="416" t="s">
        <v>947</v>
      </c>
      <c r="M236" s="374" t="s">
        <v>134</v>
      </c>
      <c r="N236" s="300"/>
      <c r="O236" s="300"/>
      <c r="P236" s="300"/>
      <c r="Q236" s="300"/>
      <c r="R236" s="300"/>
      <c r="S236" s="300"/>
      <c r="T236" s="300"/>
      <c r="U236" s="300"/>
      <c r="V236" s="377">
        <v>2</v>
      </c>
      <c r="W236" s="374" t="str">
        <f>LOOKUP(V236,Hoja2!$C$12:$D$16)</f>
        <v xml:space="preserve">Improbable </v>
      </c>
      <c r="X236" s="377">
        <v>3</v>
      </c>
      <c r="Y236" s="374" t="str">
        <f>LOOKUP(X236,Hoja2!$F$12:$G$16)</f>
        <v>Moderado</v>
      </c>
      <c r="Z236" s="439" t="s">
        <v>17</v>
      </c>
      <c r="AA236" s="416" t="s">
        <v>949</v>
      </c>
      <c r="AB236" s="371" t="s">
        <v>951</v>
      </c>
      <c r="AC236" s="402">
        <v>43497</v>
      </c>
      <c r="AD236" s="402">
        <v>43812</v>
      </c>
      <c r="AE236" s="442" t="s">
        <v>335</v>
      </c>
      <c r="AF236" s="374" t="s">
        <v>336</v>
      </c>
      <c r="AG236" s="374" t="s">
        <v>953</v>
      </c>
      <c r="AH236" s="452" t="s">
        <v>954</v>
      </c>
      <c r="AI236" s="461" t="s">
        <v>1094</v>
      </c>
      <c r="AJ236" s="601" t="s">
        <v>1095</v>
      </c>
      <c r="AK236" s="301"/>
    </row>
    <row r="237" spans="1:37" ht="117.75" customHeight="1" x14ac:dyDescent="0.2">
      <c r="A237" s="410"/>
      <c r="B237" s="413"/>
      <c r="C237" s="259" t="s">
        <v>942</v>
      </c>
      <c r="D237" s="432"/>
      <c r="E237" s="435"/>
      <c r="F237" s="259" t="s">
        <v>946</v>
      </c>
      <c r="G237" s="369"/>
      <c r="H237" s="375"/>
      <c r="I237" s="369"/>
      <c r="J237" s="375"/>
      <c r="K237" s="392"/>
      <c r="L237" s="417"/>
      <c r="M237" s="375"/>
      <c r="N237" s="302"/>
      <c r="O237" s="302"/>
      <c r="P237" s="302"/>
      <c r="Q237" s="302"/>
      <c r="R237" s="302"/>
      <c r="S237" s="302"/>
      <c r="T237" s="302"/>
      <c r="U237" s="302"/>
      <c r="V237" s="378"/>
      <c r="W237" s="375"/>
      <c r="X237" s="378"/>
      <c r="Y237" s="375"/>
      <c r="Z237" s="440"/>
      <c r="AA237" s="417"/>
      <c r="AB237" s="372"/>
      <c r="AC237" s="403"/>
      <c r="AD237" s="403"/>
      <c r="AE237" s="443"/>
      <c r="AF237" s="375"/>
      <c r="AG237" s="375"/>
      <c r="AH237" s="375"/>
      <c r="AI237" s="462"/>
      <c r="AJ237" s="602"/>
      <c r="AK237" s="301"/>
    </row>
    <row r="238" spans="1:37" ht="79.5" customHeight="1" x14ac:dyDescent="0.2">
      <c r="A238" s="410"/>
      <c r="B238" s="413"/>
      <c r="C238" s="191"/>
      <c r="D238" s="432"/>
      <c r="E238" s="435"/>
      <c r="F238" s="303"/>
      <c r="G238" s="369"/>
      <c r="H238" s="375"/>
      <c r="I238" s="369"/>
      <c r="J238" s="375"/>
      <c r="K238" s="392"/>
      <c r="L238" s="417" t="s">
        <v>948</v>
      </c>
      <c r="M238" s="375" t="s">
        <v>134</v>
      </c>
      <c r="N238" s="302"/>
      <c r="O238" s="302"/>
      <c r="P238" s="302"/>
      <c r="Q238" s="302"/>
      <c r="R238" s="302"/>
      <c r="S238" s="302"/>
      <c r="T238" s="302"/>
      <c r="U238" s="302"/>
      <c r="V238" s="378"/>
      <c r="W238" s="375"/>
      <c r="X238" s="378"/>
      <c r="Y238" s="375"/>
      <c r="Z238" s="440"/>
      <c r="AA238" s="417" t="s">
        <v>950</v>
      </c>
      <c r="AB238" s="372" t="s">
        <v>952</v>
      </c>
      <c r="AC238" s="403">
        <v>43497</v>
      </c>
      <c r="AD238" s="403">
        <v>43812</v>
      </c>
      <c r="AE238" s="443"/>
      <c r="AF238" s="375"/>
      <c r="AG238" s="375"/>
      <c r="AH238" s="375"/>
      <c r="AI238" s="462"/>
      <c r="AJ238" s="602"/>
      <c r="AK238" s="301"/>
    </row>
    <row r="239" spans="1:37" ht="162" customHeight="1" x14ac:dyDescent="0.2">
      <c r="A239" s="410"/>
      <c r="B239" s="413"/>
      <c r="C239" s="191"/>
      <c r="D239" s="432"/>
      <c r="E239" s="435"/>
      <c r="F239" s="303"/>
      <c r="G239" s="369"/>
      <c r="H239" s="415"/>
      <c r="I239" s="369"/>
      <c r="J239" s="415"/>
      <c r="K239" s="392"/>
      <c r="L239" s="417"/>
      <c r="M239" s="375"/>
      <c r="N239" s="302"/>
      <c r="O239" s="302"/>
      <c r="P239" s="302"/>
      <c r="Q239" s="302"/>
      <c r="R239" s="302"/>
      <c r="S239" s="302"/>
      <c r="T239" s="302"/>
      <c r="U239" s="302"/>
      <c r="V239" s="378"/>
      <c r="W239" s="415"/>
      <c r="X239" s="378"/>
      <c r="Y239" s="415"/>
      <c r="Z239" s="440"/>
      <c r="AA239" s="417"/>
      <c r="AB239" s="372"/>
      <c r="AC239" s="403"/>
      <c r="AD239" s="403"/>
      <c r="AE239" s="443"/>
      <c r="AF239" s="375"/>
      <c r="AG239" s="375"/>
      <c r="AH239" s="375"/>
      <c r="AI239" s="462"/>
      <c r="AJ239" s="602"/>
      <c r="AK239" s="301"/>
    </row>
    <row r="240" spans="1:37" ht="0.75" customHeight="1" thickBot="1" x14ac:dyDescent="0.25">
      <c r="A240" s="411"/>
      <c r="B240" s="414"/>
      <c r="C240" s="198"/>
      <c r="D240" s="433"/>
      <c r="E240" s="436"/>
      <c r="F240" s="299"/>
      <c r="G240" s="370"/>
      <c r="H240" s="376"/>
      <c r="I240" s="370"/>
      <c r="J240" s="376"/>
      <c r="K240" s="393"/>
      <c r="L240" s="438"/>
      <c r="M240" s="376"/>
      <c r="N240" s="304"/>
      <c r="O240" s="304"/>
      <c r="P240" s="304"/>
      <c r="Q240" s="304"/>
      <c r="R240" s="304"/>
      <c r="S240" s="304"/>
      <c r="T240" s="304"/>
      <c r="U240" s="304"/>
      <c r="V240" s="379"/>
      <c r="W240" s="376"/>
      <c r="X240" s="379"/>
      <c r="Y240" s="376"/>
      <c r="Z240" s="441"/>
      <c r="AA240" s="438"/>
      <c r="AB240" s="373"/>
      <c r="AC240" s="404"/>
      <c r="AD240" s="404"/>
      <c r="AE240" s="445"/>
      <c r="AF240" s="376"/>
      <c r="AG240" s="376"/>
      <c r="AH240" s="376"/>
      <c r="AI240" s="463"/>
      <c r="AJ240" s="602"/>
      <c r="AK240" s="301"/>
    </row>
    <row r="241" spans="1:36" ht="89.25" customHeight="1" x14ac:dyDescent="0.2">
      <c r="A241" s="409" t="s">
        <v>955</v>
      </c>
      <c r="B241" s="412" t="s">
        <v>956</v>
      </c>
      <c r="C241" s="188" t="s">
        <v>957</v>
      </c>
      <c r="D241" s="431" t="s">
        <v>959</v>
      </c>
      <c r="E241" s="405" t="s">
        <v>960</v>
      </c>
      <c r="F241" s="188" t="s">
        <v>961</v>
      </c>
      <c r="G241" s="368">
        <v>3</v>
      </c>
      <c r="H241" s="374" t="str">
        <f>LOOKUP(G241,Hoja2!$C$12:$D$16)</f>
        <v xml:space="preserve">Posible </v>
      </c>
      <c r="I241" s="368">
        <v>3</v>
      </c>
      <c r="J241" s="374" t="str">
        <f>LOOKUP(I241,Hoja2!$F$12:$G$16)</f>
        <v>Moderado</v>
      </c>
      <c r="K241" s="391" t="s">
        <v>18</v>
      </c>
      <c r="L241" s="416" t="s">
        <v>964</v>
      </c>
      <c r="M241" s="405" t="s">
        <v>134</v>
      </c>
      <c r="N241" s="300"/>
      <c r="O241" s="300"/>
      <c r="P241" s="300"/>
      <c r="Q241" s="300"/>
      <c r="R241" s="300"/>
      <c r="S241" s="300"/>
      <c r="T241" s="300"/>
      <c r="U241" s="300"/>
      <c r="V241" s="377">
        <v>2</v>
      </c>
      <c r="W241" s="374" t="str">
        <f>LOOKUP(V241,Hoja2!$C$12:$D$16)</f>
        <v xml:space="preserve">Improbable </v>
      </c>
      <c r="X241" s="377">
        <v>3</v>
      </c>
      <c r="Y241" s="374" t="str">
        <f>LOOKUP(X241,Hoja2!$F$12:$G$16)</f>
        <v>Moderado</v>
      </c>
      <c r="Z241" s="439" t="s">
        <v>17</v>
      </c>
      <c r="AA241" s="449" t="s">
        <v>966</v>
      </c>
      <c r="AB241" s="380" t="s">
        <v>967</v>
      </c>
      <c r="AC241" s="402">
        <v>43497</v>
      </c>
      <c r="AD241" s="402">
        <v>43812</v>
      </c>
      <c r="AE241" s="442" t="s">
        <v>335</v>
      </c>
      <c r="AF241" s="374" t="s">
        <v>336</v>
      </c>
      <c r="AG241" s="374" t="s">
        <v>968</v>
      </c>
      <c r="AH241" s="452" t="s">
        <v>969</v>
      </c>
      <c r="AI241" s="461" t="s">
        <v>1038</v>
      </c>
      <c r="AJ241" s="645" t="s">
        <v>1039</v>
      </c>
    </row>
    <row r="242" spans="1:36" ht="97.5" customHeight="1" x14ac:dyDescent="0.2">
      <c r="A242" s="410"/>
      <c r="B242" s="413"/>
      <c r="C242" s="191" t="s">
        <v>958</v>
      </c>
      <c r="D242" s="432"/>
      <c r="E242" s="386"/>
      <c r="F242" s="191" t="s">
        <v>962</v>
      </c>
      <c r="G242" s="369"/>
      <c r="H242" s="375"/>
      <c r="I242" s="369"/>
      <c r="J242" s="375"/>
      <c r="K242" s="392"/>
      <c r="L242" s="417"/>
      <c r="M242" s="418"/>
      <c r="N242" s="302"/>
      <c r="O242" s="302"/>
      <c r="P242" s="302"/>
      <c r="Q242" s="302"/>
      <c r="R242" s="302"/>
      <c r="S242" s="302"/>
      <c r="T242" s="302"/>
      <c r="U242" s="302"/>
      <c r="V242" s="378"/>
      <c r="W242" s="375"/>
      <c r="X242" s="378"/>
      <c r="Y242" s="375"/>
      <c r="Z242" s="440"/>
      <c r="AA242" s="450"/>
      <c r="AB242" s="381"/>
      <c r="AC242" s="403"/>
      <c r="AD242" s="403"/>
      <c r="AE242" s="443"/>
      <c r="AF242" s="375"/>
      <c r="AG242" s="375"/>
      <c r="AH242" s="375"/>
      <c r="AI242" s="462"/>
      <c r="AJ242" s="645"/>
    </row>
    <row r="243" spans="1:36" ht="85.5" customHeight="1" x14ac:dyDescent="0.2">
      <c r="A243" s="410"/>
      <c r="B243" s="413"/>
      <c r="C243" s="191"/>
      <c r="D243" s="432"/>
      <c r="E243" s="386"/>
      <c r="F243" s="191" t="s">
        <v>963</v>
      </c>
      <c r="G243" s="369"/>
      <c r="H243" s="375"/>
      <c r="I243" s="369"/>
      <c r="J243" s="375"/>
      <c r="K243" s="392"/>
      <c r="L243" s="417" t="s">
        <v>965</v>
      </c>
      <c r="M243" s="415" t="s">
        <v>134</v>
      </c>
      <c r="N243" s="302"/>
      <c r="O243" s="302"/>
      <c r="P243" s="302"/>
      <c r="Q243" s="302"/>
      <c r="R243" s="302"/>
      <c r="S243" s="302"/>
      <c r="T243" s="302"/>
      <c r="U243" s="302"/>
      <c r="V243" s="378"/>
      <c r="W243" s="375"/>
      <c r="X243" s="378"/>
      <c r="Y243" s="375"/>
      <c r="Z243" s="440"/>
      <c r="AA243" s="450"/>
      <c r="AB243" s="381"/>
      <c r="AC243" s="403"/>
      <c r="AD243" s="403"/>
      <c r="AE243" s="443"/>
      <c r="AF243" s="375"/>
      <c r="AG243" s="375"/>
      <c r="AH243" s="375"/>
      <c r="AI243" s="462"/>
      <c r="AJ243" s="645"/>
    </row>
    <row r="244" spans="1:36" ht="51.75" customHeight="1" x14ac:dyDescent="0.2">
      <c r="A244" s="410"/>
      <c r="B244" s="413"/>
      <c r="C244" s="191"/>
      <c r="D244" s="432"/>
      <c r="E244" s="386"/>
      <c r="F244" s="303"/>
      <c r="G244" s="369"/>
      <c r="H244" s="415"/>
      <c r="I244" s="369"/>
      <c r="J244" s="415"/>
      <c r="K244" s="392"/>
      <c r="L244" s="417"/>
      <c r="M244" s="386"/>
      <c r="N244" s="302"/>
      <c r="O244" s="302"/>
      <c r="P244" s="302"/>
      <c r="Q244" s="302"/>
      <c r="R244" s="302"/>
      <c r="S244" s="302"/>
      <c r="T244" s="302"/>
      <c r="U244" s="302"/>
      <c r="V244" s="378"/>
      <c r="W244" s="415"/>
      <c r="X244" s="378"/>
      <c r="Y244" s="415"/>
      <c r="Z244" s="440"/>
      <c r="AA244" s="450"/>
      <c r="AB244" s="381"/>
      <c r="AC244" s="403"/>
      <c r="AD244" s="403"/>
      <c r="AE244" s="443"/>
      <c r="AF244" s="375"/>
      <c r="AG244" s="375"/>
      <c r="AH244" s="375"/>
      <c r="AI244" s="462"/>
      <c r="AJ244" s="645"/>
    </row>
    <row r="245" spans="1:36" ht="39" customHeight="1" thickBot="1" x14ac:dyDescent="0.25">
      <c r="A245" s="411"/>
      <c r="B245" s="414"/>
      <c r="C245" s="198"/>
      <c r="D245" s="433"/>
      <c r="E245" s="387"/>
      <c r="F245" s="299"/>
      <c r="G245" s="370"/>
      <c r="H245" s="376"/>
      <c r="I245" s="370"/>
      <c r="J245" s="376"/>
      <c r="K245" s="393"/>
      <c r="L245" s="438"/>
      <c r="M245" s="387"/>
      <c r="N245" s="304"/>
      <c r="O245" s="304"/>
      <c r="P245" s="304"/>
      <c r="Q245" s="304"/>
      <c r="R245" s="304"/>
      <c r="S245" s="304"/>
      <c r="T245" s="304"/>
      <c r="U245" s="304"/>
      <c r="V245" s="379"/>
      <c r="W245" s="376"/>
      <c r="X245" s="379"/>
      <c r="Y245" s="376"/>
      <c r="Z245" s="441"/>
      <c r="AA245" s="451"/>
      <c r="AB245" s="382"/>
      <c r="AC245" s="404"/>
      <c r="AD245" s="404"/>
      <c r="AE245" s="445"/>
      <c r="AF245" s="376"/>
      <c r="AG245" s="376"/>
      <c r="AH245" s="376"/>
      <c r="AI245" s="463"/>
      <c r="AJ245" s="645"/>
    </row>
    <row r="246" spans="1:36" ht="18" x14ac:dyDescent="0.2">
      <c r="C246" s="305"/>
    </row>
    <row r="247" spans="1:36" ht="18" x14ac:dyDescent="0.2">
      <c r="C247" s="305"/>
    </row>
    <row r="248" spans="1:36" ht="18" x14ac:dyDescent="0.2">
      <c r="C248" s="305"/>
    </row>
    <row r="249" spans="1:36" ht="18" x14ac:dyDescent="0.2">
      <c r="C249" s="305"/>
    </row>
    <row r="250" spans="1:36" ht="18" x14ac:dyDescent="0.2">
      <c r="C250" s="305"/>
    </row>
    <row r="251" spans="1:36" ht="18" x14ac:dyDescent="0.2">
      <c r="C251" s="305"/>
    </row>
    <row r="252" spans="1:36" ht="18" x14ac:dyDescent="0.2">
      <c r="C252" s="305"/>
    </row>
    <row r="253" spans="1:36" ht="18" x14ac:dyDescent="0.2">
      <c r="C253" s="305"/>
    </row>
    <row r="254" spans="1:36" ht="18" x14ac:dyDescent="0.2">
      <c r="C254" s="305"/>
    </row>
    <row r="255" spans="1:36" ht="18" x14ac:dyDescent="0.2">
      <c r="C255" s="305"/>
    </row>
    <row r="256" spans="1:36" ht="18" x14ac:dyDescent="0.2">
      <c r="C256" s="305"/>
    </row>
    <row r="257" spans="3:3" ht="18" x14ac:dyDescent="0.2">
      <c r="C257" s="305"/>
    </row>
    <row r="258" spans="3:3" ht="18" x14ac:dyDescent="0.2">
      <c r="C258" s="305"/>
    </row>
    <row r="259" spans="3:3" ht="18" x14ac:dyDescent="0.2">
      <c r="C259" s="305"/>
    </row>
    <row r="260" spans="3:3" ht="18" x14ac:dyDescent="0.2">
      <c r="C260" s="305"/>
    </row>
    <row r="261" spans="3:3" ht="18" x14ac:dyDescent="0.2">
      <c r="C261" s="305"/>
    </row>
    <row r="262" spans="3:3" ht="18" x14ac:dyDescent="0.2">
      <c r="C262" s="305"/>
    </row>
    <row r="263" spans="3:3" ht="18" x14ac:dyDescent="0.2">
      <c r="C263" s="305"/>
    </row>
    <row r="264" spans="3:3" ht="18" x14ac:dyDescent="0.2">
      <c r="C264" s="305"/>
    </row>
    <row r="265" spans="3:3" ht="18" x14ac:dyDescent="0.2">
      <c r="C265" s="305"/>
    </row>
    <row r="266" spans="3:3" ht="18" x14ac:dyDescent="0.2">
      <c r="C266" s="305"/>
    </row>
    <row r="267" spans="3:3" ht="18" x14ac:dyDescent="0.2">
      <c r="C267" s="305"/>
    </row>
    <row r="268" spans="3:3" ht="18" x14ac:dyDescent="0.2">
      <c r="C268" s="305"/>
    </row>
    <row r="269" spans="3:3" ht="18" x14ac:dyDescent="0.2">
      <c r="C269" s="305"/>
    </row>
    <row r="270" spans="3:3" ht="18" x14ac:dyDescent="0.2">
      <c r="C270" s="305"/>
    </row>
    <row r="271" spans="3:3" ht="18" x14ac:dyDescent="0.2">
      <c r="C271" s="305"/>
    </row>
    <row r="272" spans="3:3" ht="18" x14ac:dyDescent="0.2">
      <c r="C272" s="305"/>
    </row>
    <row r="273" spans="3:3" ht="18" x14ac:dyDescent="0.2">
      <c r="C273" s="305"/>
    </row>
    <row r="274" spans="3:3" ht="18" x14ac:dyDescent="0.2">
      <c r="C274" s="305"/>
    </row>
    <row r="275" spans="3:3" ht="18" x14ac:dyDescent="0.2">
      <c r="C275" s="305"/>
    </row>
    <row r="276" spans="3:3" ht="18" x14ac:dyDescent="0.2">
      <c r="C276" s="305"/>
    </row>
    <row r="277" spans="3:3" ht="18" x14ac:dyDescent="0.2">
      <c r="C277" s="305"/>
    </row>
    <row r="278" spans="3:3" ht="18" x14ac:dyDescent="0.2">
      <c r="C278" s="305"/>
    </row>
    <row r="279" spans="3:3" ht="18" x14ac:dyDescent="0.2">
      <c r="C279" s="305"/>
    </row>
    <row r="280" spans="3:3" ht="18" x14ac:dyDescent="0.2">
      <c r="C280" s="305"/>
    </row>
    <row r="281" spans="3:3" ht="18" x14ac:dyDescent="0.2">
      <c r="C281" s="305"/>
    </row>
    <row r="282" spans="3:3" ht="18" x14ac:dyDescent="0.2">
      <c r="C282" s="305"/>
    </row>
    <row r="283" spans="3:3" ht="18" x14ac:dyDescent="0.2">
      <c r="C283" s="305"/>
    </row>
    <row r="284" spans="3:3" ht="18" x14ac:dyDescent="0.2">
      <c r="C284" s="305"/>
    </row>
    <row r="285" spans="3:3" ht="18" x14ac:dyDescent="0.2">
      <c r="C285" s="305"/>
    </row>
    <row r="286" spans="3:3" ht="18" x14ac:dyDescent="0.2">
      <c r="C286" s="305"/>
    </row>
    <row r="287" spans="3:3" ht="18" x14ac:dyDescent="0.2">
      <c r="C287" s="305"/>
    </row>
    <row r="288" spans="3:3" ht="18" x14ac:dyDescent="0.2">
      <c r="C288" s="305"/>
    </row>
    <row r="289" spans="3:3" ht="18" x14ac:dyDescent="0.2">
      <c r="C289" s="305"/>
    </row>
    <row r="290" spans="3:3" ht="18" x14ac:dyDescent="0.2">
      <c r="C290" s="305"/>
    </row>
    <row r="291" spans="3:3" ht="18" x14ac:dyDescent="0.2">
      <c r="C291" s="305"/>
    </row>
    <row r="292" spans="3:3" ht="18" x14ac:dyDescent="0.2">
      <c r="C292" s="305"/>
    </row>
    <row r="293" spans="3:3" ht="18" x14ac:dyDescent="0.2">
      <c r="C293" s="305"/>
    </row>
    <row r="294" spans="3:3" ht="18" x14ac:dyDescent="0.2">
      <c r="C294" s="305"/>
    </row>
    <row r="295" spans="3:3" ht="18" x14ac:dyDescent="0.2">
      <c r="C295" s="305"/>
    </row>
    <row r="296" spans="3:3" ht="18" x14ac:dyDescent="0.2">
      <c r="C296" s="305"/>
    </row>
    <row r="297" spans="3:3" ht="18" x14ac:dyDescent="0.2">
      <c r="C297" s="305"/>
    </row>
    <row r="298" spans="3:3" ht="18" x14ac:dyDescent="0.2">
      <c r="C298" s="305"/>
    </row>
    <row r="299" spans="3:3" ht="18" x14ac:dyDescent="0.2">
      <c r="C299" s="305"/>
    </row>
    <row r="300" spans="3:3" ht="18" x14ac:dyDescent="0.2">
      <c r="C300" s="305"/>
    </row>
    <row r="301" spans="3:3" ht="18" x14ac:dyDescent="0.2">
      <c r="C301" s="305"/>
    </row>
    <row r="302" spans="3:3" ht="18" x14ac:dyDescent="0.2">
      <c r="C302" s="305"/>
    </row>
    <row r="303" spans="3:3" ht="18" x14ac:dyDescent="0.2">
      <c r="C303" s="305"/>
    </row>
    <row r="304" spans="3:3" ht="18" x14ac:dyDescent="0.2">
      <c r="C304" s="305"/>
    </row>
    <row r="305" spans="3:3" ht="18" x14ac:dyDescent="0.2">
      <c r="C305" s="305"/>
    </row>
    <row r="306" spans="3:3" ht="18" x14ac:dyDescent="0.2">
      <c r="C306" s="305"/>
    </row>
    <row r="307" spans="3:3" ht="18" x14ac:dyDescent="0.2">
      <c r="C307" s="305"/>
    </row>
    <row r="308" spans="3:3" ht="18" x14ac:dyDescent="0.2">
      <c r="C308" s="305"/>
    </row>
    <row r="309" spans="3:3" ht="18" x14ac:dyDescent="0.2">
      <c r="C309" s="305"/>
    </row>
    <row r="310" spans="3:3" ht="18" x14ac:dyDescent="0.2">
      <c r="C310" s="305"/>
    </row>
    <row r="311" spans="3:3" ht="18" x14ac:dyDescent="0.2">
      <c r="C311" s="305"/>
    </row>
    <row r="312" spans="3:3" ht="18" x14ac:dyDescent="0.2">
      <c r="C312" s="305"/>
    </row>
    <row r="313" spans="3:3" ht="18" x14ac:dyDescent="0.2">
      <c r="C313" s="305"/>
    </row>
    <row r="314" spans="3:3" ht="18" x14ac:dyDescent="0.2">
      <c r="C314" s="305"/>
    </row>
  </sheetData>
  <autoFilter ref="A10:BW245">
    <filterColumn colId="8" showButton="0"/>
  </autoFilter>
  <dataConsolidate/>
  <mergeCells count="1355">
    <mergeCell ref="AC189:AC190"/>
    <mergeCell ref="AD189:AD190"/>
    <mergeCell ref="AC192:AC193"/>
    <mergeCell ref="AD192:AD193"/>
    <mergeCell ref="AC194:AC195"/>
    <mergeCell ref="AD194:AD195"/>
    <mergeCell ref="AC196:AC202"/>
    <mergeCell ref="AD196:AD202"/>
    <mergeCell ref="AJ189:AJ202"/>
    <mergeCell ref="AC203:AC207"/>
    <mergeCell ref="AD203:AD207"/>
    <mergeCell ref="AC208:AC212"/>
    <mergeCell ref="AD208:AD212"/>
    <mergeCell ref="AC213:AC219"/>
    <mergeCell ref="AD213:AD219"/>
    <mergeCell ref="AC81:AC85"/>
    <mergeCell ref="AD81:AD85"/>
    <mergeCell ref="AC86:AC90"/>
    <mergeCell ref="AD86:AD90"/>
    <mergeCell ref="AC91:AC95"/>
    <mergeCell ref="AD91:AD95"/>
    <mergeCell ref="AC96:AC100"/>
    <mergeCell ref="AD96:AD100"/>
    <mergeCell ref="AC106:AC110"/>
    <mergeCell ref="AD106:AD110"/>
    <mergeCell ref="AD147:AD151"/>
    <mergeCell ref="AC152:AC157"/>
    <mergeCell ref="AD152:AD157"/>
    <mergeCell ref="AC158:AC159"/>
    <mergeCell ref="AD158:AD159"/>
    <mergeCell ref="AC160:AC162"/>
    <mergeCell ref="AD160:AD162"/>
    <mergeCell ref="AC163:AC167"/>
    <mergeCell ref="AD163:AD167"/>
    <mergeCell ref="AC168:AC172"/>
    <mergeCell ref="AD168:AD172"/>
    <mergeCell ref="AC173:AC177"/>
    <mergeCell ref="AD173:AD177"/>
    <mergeCell ref="AC178:AC183"/>
    <mergeCell ref="AD178:AD183"/>
    <mergeCell ref="AC184:AC186"/>
    <mergeCell ref="AC126:AC130"/>
    <mergeCell ref="AD126:AD130"/>
    <mergeCell ref="AJ203:AJ207"/>
    <mergeCell ref="AJ208:AJ212"/>
    <mergeCell ref="AJ213:AJ219"/>
    <mergeCell ref="AJ220:AJ225"/>
    <mergeCell ref="AJ226:AJ230"/>
    <mergeCell ref="AI196:AI202"/>
    <mergeCell ref="AF203:AF207"/>
    <mergeCell ref="AG203:AG207"/>
    <mergeCell ref="AH203:AH207"/>
    <mergeCell ref="AE196:AE202"/>
    <mergeCell ref="AF196:AF202"/>
    <mergeCell ref="AG196:AG202"/>
    <mergeCell ref="AH196:AH202"/>
    <mergeCell ref="AI189:AI195"/>
    <mergeCell ref="AH126:AH130"/>
    <mergeCell ref="AI126:AI130"/>
    <mergeCell ref="AH131:AH136"/>
    <mergeCell ref="AI131:AI136"/>
    <mergeCell ref="AF137:AF141"/>
    <mergeCell ref="AG137:AG141"/>
    <mergeCell ref="AC142:AC146"/>
    <mergeCell ref="AD184:AD186"/>
    <mergeCell ref="AC187:AC188"/>
    <mergeCell ref="AD187:AD188"/>
    <mergeCell ref="AJ231:AJ235"/>
    <mergeCell ref="AJ236:AJ240"/>
    <mergeCell ref="AJ241:AJ245"/>
    <mergeCell ref="AJ91:AJ95"/>
    <mergeCell ref="AJ96:AJ100"/>
    <mergeCell ref="AJ101:AJ105"/>
    <mergeCell ref="AJ106:AJ110"/>
    <mergeCell ref="AJ111:AJ115"/>
    <mergeCell ref="AJ116:AJ120"/>
    <mergeCell ref="AJ121:AJ125"/>
    <mergeCell ref="AJ126:AJ130"/>
    <mergeCell ref="AJ131:AJ136"/>
    <mergeCell ref="AJ137:AJ141"/>
    <mergeCell ref="AJ142:AJ146"/>
    <mergeCell ref="AJ147:AJ151"/>
    <mergeCell ref="AJ152:AJ157"/>
    <mergeCell ref="AJ158:AJ162"/>
    <mergeCell ref="AJ163:AJ167"/>
    <mergeCell ref="AJ168:AJ172"/>
    <mergeCell ref="AJ173:AJ177"/>
    <mergeCell ref="AJ16:AJ20"/>
    <mergeCell ref="AJ21:AJ25"/>
    <mergeCell ref="AJ26:AJ30"/>
    <mergeCell ref="AJ31:AJ35"/>
    <mergeCell ref="AJ36:AJ40"/>
    <mergeCell ref="AJ41:AJ45"/>
    <mergeCell ref="AJ46:AJ50"/>
    <mergeCell ref="AJ51:AJ55"/>
    <mergeCell ref="AJ56:AJ60"/>
    <mergeCell ref="AJ61:AJ65"/>
    <mergeCell ref="AJ66:AJ70"/>
    <mergeCell ref="AJ71:AJ75"/>
    <mergeCell ref="AJ76:AJ80"/>
    <mergeCell ref="AJ81:AJ85"/>
    <mergeCell ref="AJ86:AJ90"/>
    <mergeCell ref="AJ178:AJ183"/>
    <mergeCell ref="AJ184:AJ188"/>
    <mergeCell ref="M211:M212"/>
    <mergeCell ref="AA211:AA212"/>
    <mergeCell ref="G173:G177"/>
    <mergeCell ref="I173:I177"/>
    <mergeCell ref="L173:L174"/>
    <mergeCell ref="G208:G212"/>
    <mergeCell ref="I208:I212"/>
    <mergeCell ref="V208:V212"/>
    <mergeCell ref="X208:X212"/>
    <mergeCell ref="G213:G219"/>
    <mergeCell ref="I213:I219"/>
    <mergeCell ref="G196:G202"/>
    <mergeCell ref="I196:I202"/>
    <mergeCell ref="L196:L199"/>
    <mergeCell ref="L200:L202"/>
    <mergeCell ref="M196:M199"/>
    <mergeCell ref="M200:M202"/>
    <mergeCell ref="V196:V202"/>
    <mergeCell ref="X196:X202"/>
    <mergeCell ref="AA196:AA202"/>
    <mergeCell ref="G189:G195"/>
    <mergeCell ref="I189:I195"/>
    <mergeCell ref="V189:V195"/>
    <mergeCell ref="X189:X195"/>
    <mergeCell ref="AB196:AB202"/>
    <mergeCell ref="G203:G207"/>
    <mergeCell ref="I203:I207"/>
    <mergeCell ref="L203:L205"/>
    <mergeCell ref="L206:L207"/>
    <mergeCell ref="M203:M205"/>
    <mergeCell ref="V203:V207"/>
    <mergeCell ref="X203:X207"/>
    <mergeCell ref="G184:G188"/>
    <mergeCell ref="I184:I188"/>
    <mergeCell ref="V184:V188"/>
    <mergeCell ref="X184:X188"/>
    <mergeCell ref="AA184:AA185"/>
    <mergeCell ref="AA187:AA188"/>
    <mergeCell ref="AB184:AB185"/>
    <mergeCell ref="AB187:AB188"/>
    <mergeCell ref="G163:G167"/>
    <mergeCell ref="AB203:AB204"/>
    <mergeCell ref="AB194:AB195"/>
    <mergeCell ref="H163:H167"/>
    <mergeCell ref="I163:I167"/>
    <mergeCell ref="J163:J167"/>
    <mergeCell ref="V163:V167"/>
    <mergeCell ref="AB205:AB207"/>
    <mergeCell ref="G168:G172"/>
    <mergeCell ref="I168:I172"/>
    <mergeCell ref="AB192:AB193"/>
    <mergeCell ref="A208:A212"/>
    <mergeCell ref="B208:B212"/>
    <mergeCell ref="D208:D212"/>
    <mergeCell ref="E208:E212"/>
    <mergeCell ref="H208:H212"/>
    <mergeCell ref="J208:J212"/>
    <mergeCell ref="K208:K212"/>
    <mergeCell ref="W208:W212"/>
    <mergeCell ref="Y208:Y212"/>
    <mergeCell ref="Z208:Z212"/>
    <mergeCell ref="AE208:AE212"/>
    <mergeCell ref="AF208:AF212"/>
    <mergeCell ref="AG208:AG212"/>
    <mergeCell ref="AH208:AH212"/>
    <mergeCell ref="AI208:AI212"/>
    <mergeCell ref="L211:L212"/>
    <mergeCell ref="A203:A207"/>
    <mergeCell ref="B203:B207"/>
    <mergeCell ref="D203:D207"/>
    <mergeCell ref="AB211:AB212"/>
    <mergeCell ref="AA208:AA210"/>
    <mergeCell ref="Y203:Y207"/>
    <mergeCell ref="Z203:Z207"/>
    <mergeCell ref="AA203:AA204"/>
    <mergeCell ref="H203:H207"/>
    <mergeCell ref="J203:J207"/>
    <mergeCell ref="AA205:AA207"/>
    <mergeCell ref="AB208:AB210"/>
    <mergeCell ref="E203:E207"/>
    <mergeCell ref="AE203:AE207"/>
    <mergeCell ref="AI203:AI207"/>
    <mergeCell ref="M206:M207"/>
    <mergeCell ref="Z26:Z30"/>
    <mergeCell ref="AH184:AH188"/>
    <mergeCell ref="B196:B202"/>
    <mergeCell ref="A196:A202"/>
    <mergeCell ref="AI184:AI188"/>
    <mergeCell ref="L185:L186"/>
    <mergeCell ref="M185:M186"/>
    <mergeCell ref="L187:L188"/>
    <mergeCell ref="M187:M188"/>
    <mergeCell ref="A189:A195"/>
    <mergeCell ref="B189:B195"/>
    <mergeCell ref="D189:D195"/>
    <mergeCell ref="E189:E195"/>
    <mergeCell ref="H189:H195"/>
    <mergeCell ref="J189:J195"/>
    <mergeCell ref="K189:K195"/>
    <mergeCell ref="W189:W195"/>
    <mergeCell ref="Y189:Y195"/>
    <mergeCell ref="Z189:Z195"/>
    <mergeCell ref="AE189:AE195"/>
    <mergeCell ref="AF189:AF195"/>
    <mergeCell ref="AG189:AG195"/>
    <mergeCell ref="AH189:AH195"/>
    <mergeCell ref="G137:G141"/>
    <mergeCell ref="L140:L141"/>
    <mergeCell ref="M140:M141"/>
    <mergeCell ref="V137:V141"/>
    <mergeCell ref="X137:X141"/>
    <mergeCell ref="D196:D202"/>
    <mergeCell ref="W196:W202"/>
    <mergeCell ref="Y196:Y202"/>
    <mergeCell ref="H196:H202"/>
    <mergeCell ref="K203:K207"/>
    <mergeCell ref="W203:W207"/>
    <mergeCell ref="AG184:AG188"/>
    <mergeCell ref="V126:V130"/>
    <mergeCell ref="X126:X130"/>
    <mergeCell ref="AA126:AA127"/>
    <mergeCell ref="L156:L157"/>
    <mergeCell ref="M154:M155"/>
    <mergeCell ref="M156:M157"/>
    <mergeCell ref="I131:I136"/>
    <mergeCell ref="J131:J136"/>
    <mergeCell ref="K131:K136"/>
    <mergeCell ref="AE126:AE130"/>
    <mergeCell ref="AF126:AF130"/>
    <mergeCell ref="AG126:AG130"/>
    <mergeCell ref="AC131:AC136"/>
    <mergeCell ref="AD131:AD136"/>
    <mergeCell ref="AF131:AF136"/>
    <mergeCell ref="AG131:AG136"/>
    <mergeCell ref="AB128:AB129"/>
    <mergeCell ref="G131:G136"/>
    <mergeCell ref="L131:L133"/>
    <mergeCell ref="M131:M133"/>
    <mergeCell ref="AA192:AA193"/>
    <mergeCell ref="AA194:AA195"/>
    <mergeCell ref="E196:E202"/>
    <mergeCell ref="K196:K202"/>
    <mergeCell ref="J196:J202"/>
    <mergeCell ref="Z196:Z202"/>
    <mergeCell ref="I158:I162"/>
    <mergeCell ref="X152:X157"/>
    <mergeCell ref="AA152:AA153"/>
    <mergeCell ref="AA79:AA80"/>
    <mergeCell ref="J71:J75"/>
    <mergeCell ref="K71:K75"/>
    <mergeCell ref="J66:J70"/>
    <mergeCell ref="K66:K70"/>
    <mergeCell ref="L96:L97"/>
    <mergeCell ref="AC101:AC105"/>
    <mergeCell ref="AD101:AD105"/>
    <mergeCell ref="L116:L118"/>
    <mergeCell ref="L119:L120"/>
    <mergeCell ref="M116:M118"/>
    <mergeCell ref="M119:M120"/>
    <mergeCell ref="V116:V120"/>
    <mergeCell ref="L190:L191"/>
    <mergeCell ref="M190:M191"/>
    <mergeCell ref="L192:L195"/>
    <mergeCell ref="M192:M195"/>
    <mergeCell ref="AA189:AA190"/>
    <mergeCell ref="AA137:AA138"/>
    <mergeCell ref="AB137:AB138"/>
    <mergeCell ref="AB147:AB151"/>
    <mergeCell ref="I152:I157"/>
    <mergeCell ref="AI31:AI35"/>
    <mergeCell ref="L34:L35"/>
    <mergeCell ref="M34:M35"/>
    <mergeCell ref="AA31:AA35"/>
    <mergeCell ref="AB31:AB35"/>
    <mergeCell ref="AC31:AC35"/>
    <mergeCell ref="AD31:AD35"/>
    <mergeCell ref="AB189:AB190"/>
    <mergeCell ref="A184:A188"/>
    <mergeCell ref="B184:B188"/>
    <mergeCell ref="D184:D188"/>
    <mergeCell ref="E184:E188"/>
    <mergeCell ref="H184:H188"/>
    <mergeCell ref="J184:J188"/>
    <mergeCell ref="K184:K188"/>
    <mergeCell ref="W184:W188"/>
    <mergeCell ref="Y184:Y188"/>
    <mergeCell ref="Z184:Z188"/>
    <mergeCell ref="AE184:AE188"/>
    <mergeCell ref="AF184:AF188"/>
    <mergeCell ref="V31:V35"/>
    <mergeCell ref="X31:X35"/>
    <mergeCell ref="AI36:AI40"/>
    <mergeCell ref="L39:L40"/>
    <mergeCell ref="M39:M40"/>
    <mergeCell ref="K36:K40"/>
    <mergeCell ref="L36:L38"/>
    <mergeCell ref="M36:M38"/>
    <mergeCell ref="G66:G70"/>
    <mergeCell ref="V66:V70"/>
    <mergeCell ref="X66:X70"/>
    <mergeCell ref="G71:G75"/>
    <mergeCell ref="A3:C3"/>
    <mergeCell ref="AH2:AI2"/>
    <mergeCell ref="A4:F5"/>
    <mergeCell ref="L5:M5"/>
    <mergeCell ref="AA4:AD5"/>
    <mergeCell ref="AE4:AH5"/>
    <mergeCell ref="A2:B2"/>
    <mergeCell ref="D3:AD3"/>
    <mergeCell ref="H21:H25"/>
    <mergeCell ref="J21:J25"/>
    <mergeCell ref="K21:K25"/>
    <mergeCell ref="W21:W25"/>
    <mergeCell ref="Y21:Y25"/>
    <mergeCell ref="L21:L23"/>
    <mergeCell ref="M21:M23"/>
    <mergeCell ref="L24:L25"/>
    <mergeCell ref="M24:M25"/>
    <mergeCell ref="V5:Z5"/>
    <mergeCell ref="AH16:AH20"/>
    <mergeCell ref="W11:W15"/>
    <mergeCell ref="B11:B15"/>
    <mergeCell ref="A11:A15"/>
    <mergeCell ref="AF21:AF25"/>
    <mergeCell ref="AG21:AG25"/>
    <mergeCell ref="AH21:AH25"/>
    <mergeCell ref="AI21:AI25"/>
    <mergeCell ref="AI16:AI20"/>
    <mergeCell ref="L18:L20"/>
    <mergeCell ref="M18:M20"/>
    <mergeCell ref="Z21:Z25"/>
    <mergeCell ref="I26:I30"/>
    <mergeCell ref="AA26:AA28"/>
    <mergeCell ref="AA29:AA30"/>
    <mergeCell ref="AB26:AB28"/>
    <mergeCell ref="AB29:AB30"/>
    <mergeCell ref="L26:L28"/>
    <mergeCell ref="M26:M28"/>
    <mergeCell ref="Y26:Y30"/>
    <mergeCell ref="B16:B20"/>
    <mergeCell ref="V21:V25"/>
    <mergeCell ref="A21:A25"/>
    <mergeCell ref="D21:D25"/>
    <mergeCell ref="E21:E25"/>
    <mergeCell ref="A16:A20"/>
    <mergeCell ref="D16:D20"/>
    <mergeCell ref="E16:E20"/>
    <mergeCell ref="H16:H20"/>
    <mergeCell ref="I16:I20"/>
    <mergeCell ref="J16:J20"/>
    <mergeCell ref="K16:K20"/>
    <mergeCell ref="L16:L17"/>
    <mergeCell ref="M16:M17"/>
    <mergeCell ref="W16:W20"/>
    <mergeCell ref="Y16:Y20"/>
    <mergeCell ref="Z16:Z20"/>
    <mergeCell ref="AB16:AB20"/>
    <mergeCell ref="A26:A30"/>
    <mergeCell ref="B26:B30"/>
    <mergeCell ref="D26:D30"/>
    <mergeCell ref="AE1:BR1"/>
    <mergeCell ref="C6:C10"/>
    <mergeCell ref="D6:D10"/>
    <mergeCell ref="E6:E10"/>
    <mergeCell ref="F6:F10"/>
    <mergeCell ref="AE6:AE10"/>
    <mergeCell ref="AF6:AF10"/>
    <mergeCell ref="AG6:AG10"/>
    <mergeCell ref="AH6:AH10"/>
    <mergeCell ref="AI4:AI10"/>
    <mergeCell ref="AC11:AC15"/>
    <mergeCell ref="AD11:AD15"/>
    <mergeCell ref="AE11:AE15"/>
    <mergeCell ref="AF11:AF15"/>
    <mergeCell ref="AG11:AG15"/>
    <mergeCell ref="AI11:AI15"/>
    <mergeCell ref="L13:L14"/>
    <mergeCell ref="M13:M14"/>
    <mergeCell ref="G4:Z4"/>
    <mergeCell ref="G5:K5"/>
    <mergeCell ref="G11:G15"/>
    <mergeCell ref="G6:H10"/>
    <mergeCell ref="V6:W10"/>
    <mergeCell ref="V11:V15"/>
    <mergeCell ref="X6:Y10"/>
    <mergeCell ref="I11:I15"/>
    <mergeCell ref="J11:J15"/>
    <mergeCell ref="AJ4:AJ10"/>
    <mergeCell ref="AJ11:AJ15"/>
    <mergeCell ref="E11:E15"/>
    <mergeCell ref="S7:S10"/>
    <mergeCell ref="K6:K10"/>
    <mergeCell ref="A31:A35"/>
    <mergeCell ref="B31:B35"/>
    <mergeCell ref="D31:D35"/>
    <mergeCell ref="E31:E35"/>
    <mergeCell ref="H31:H35"/>
    <mergeCell ref="J31:J35"/>
    <mergeCell ref="K31:K35"/>
    <mergeCell ref="L31:L33"/>
    <mergeCell ref="M31:M33"/>
    <mergeCell ref="W31:W35"/>
    <mergeCell ref="Y31:Y35"/>
    <mergeCell ref="Z31:Z35"/>
    <mergeCell ref="B6:B10"/>
    <mergeCell ref="AA6:AA10"/>
    <mergeCell ref="T7:T10"/>
    <mergeCell ref="U7:U10"/>
    <mergeCell ref="I6:J10"/>
    <mergeCell ref="A6:A10"/>
    <mergeCell ref="M11:M12"/>
    <mergeCell ref="K11:K15"/>
    <mergeCell ref="D11:D15"/>
    <mergeCell ref="L11:L12"/>
    <mergeCell ref="H11:H15"/>
    <mergeCell ref="G16:G20"/>
    <mergeCell ref="G21:G25"/>
    <mergeCell ref="F18:F19"/>
    <mergeCell ref="V16:V20"/>
    <mergeCell ref="Y11:Y15"/>
    <mergeCell ref="X16:X20"/>
    <mergeCell ref="I21:I25"/>
    <mergeCell ref="N6:U6"/>
    <mergeCell ref="R7:R10"/>
    <mergeCell ref="AC7:AC10"/>
    <mergeCell ref="AD7:AD10"/>
    <mergeCell ref="AC6:AD6"/>
    <mergeCell ref="AB6:AB10"/>
    <mergeCell ref="Z6:Z10"/>
    <mergeCell ref="N7:N10"/>
    <mergeCell ref="O7:O10"/>
    <mergeCell ref="P7:P10"/>
    <mergeCell ref="Q7:Q10"/>
    <mergeCell ref="L6:L10"/>
    <mergeCell ref="M6:M10"/>
    <mergeCell ref="AH11:AH15"/>
    <mergeCell ref="Z11:Z15"/>
    <mergeCell ref="AA11:AA15"/>
    <mergeCell ref="AB11:AB15"/>
    <mergeCell ref="X11:X15"/>
    <mergeCell ref="A36:A40"/>
    <mergeCell ref="B36:B40"/>
    <mergeCell ref="D36:D40"/>
    <mergeCell ref="E36:E40"/>
    <mergeCell ref="H36:H40"/>
    <mergeCell ref="J36:J40"/>
    <mergeCell ref="G36:G40"/>
    <mergeCell ref="I36:I40"/>
    <mergeCell ref="V36:V40"/>
    <mergeCell ref="X36:X40"/>
    <mergeCell ref="V26:V30"/>
    <mergeCell ref="X21:X25"/>
    <mergeCell ref="X26:X30"/>
    <mergeCell ref="L29:L30"/>
    <mergeCell ref="M29:M30"/>
    <mergeCell ref="G31:G35"/>
    <mergeCell ref="B21:B25"/>
    <mergeCell ref="G26:G30"/>
    <mergeCell ref="E26:E30"/>
    <mergeCell ref="H26:H30"/>
    <mergeCell ref="J26:J30"/>
    <mergeCell ref="K26:K30"/>
    <mergeCell ref="I31:I35"/>
    <mergeCell ref="AH26:AH30"/>
    <mergeCell ref="AI26:AI30"/>
    <mergeCell ref="W26:W30"/>
    <mergeCell ref="AE36:AE40"/>
    <mergeCell ref="AF36:AF40"/>
    <mergeCell ref="AG36:AG40"/>
    <mergeCell ref="AH36:AH40"/>
    <mergeCell ref="AE41:AE45"/>
    <mergeCell ref="AF41:AF45"/>
    <mergeCell ref="AG41:AG45"/>
    <mergeCell ref="AH41:AH45"/>
    <mergeCell ref="AI41:AI45"/>
    <mergeCell ref="AA41:AA42"/>
    <mergeCell ref="AB41:AB42"/>
    <mergeCell ref="M41:M43"/>
    <mergeCell ref="M44:M45"/>
    <mergeCell ref="V41:V45"/>
    <mergeCell ref="AA21:AA25"/>
    <mergeCell ref="AE21:AE25"/>
    <mergeCell ref="AF26:AF30"/>
    <mergeCell ref="AG26:AG30"/>
    <mergeCell ref="AE31:AE35"/>
    <mergeCell ref="AF31:AF35"/>
    <mergeCell ref="AG31:AG35"/>
    <mergeCell ref="AH31:AH35"/>
    <mergeCell ref="AF16:AF20"/>
    <mergeCell ref="AG16:AG20"/>
    <mergeCell ref="AE16:AE20"/>
    <mergeCell ref="AC26:AC30"/>
    <mergeCell ref="AD26:AD30"/>
    <mergeCell ref="AC36:AC40"/>
    <mergeCell ref="AD36:AD40"/>
    <mergeCell ref="AC41:AC45"/>
    <mergeCell ref="AD41:AD45"/>
    <mergeCell ref="W36:W40"/>
    <mergeCell ref="Y36:Y40"/>
    <mergeCell ref="Z36:Z40"/>
    <mergeCell ref="AB21:AB25"/>
    <mergeCell ref="AC21:AC25"/>
    <mergeCell ref="AD21:AD25"/>
    <mergeCell ref="AD16:AD20"/>
    <mergeCell ref="AE26:AE30"/>
    <mergeCell ref="AA16:AA20"/>
    <mergeCell ref="X41:X45"/>
    <mergeCell ref="AA44:AA45"/>
    <mergeCell ref="AB44:AB45"/>
    <mergeCell ref="AC16:AC20"/>
    <mergeCell ref="A46:A50"/>
    <mergeCell ref="B46:B50"/>
    <mergeCell ref="D46:D50"/>
    <mergeCell ref="E46:E50"/>
    <mergeCell ref="I46:I50"/>
    <mergeCell ref="G41:G45"/>
    <mergeCell ref="I41:I45"/>
    <mergeCell ref="L41:L43"/>
    <mergeCell ref="L44:L45"/>
    <mergeCell ref="E41:E45"/>
    <mergeCell ref="H41:H45"/>
    <mergeCell ref="J41:J45"/>
    <mergeCell ref="K41:K45"/>
    <mergeCell ref="W41:W45"/>
    <mergeCell ref="Y41:Y45"/>
    <mergeCell ref="Z41:Z45"/>
    <mergeCell ref="A41:A45"/>
    <mergeCell ref="B41:B45"/>
    <mergeCell ref="D41:D45"/>
    <mergeCell ref="AF51:AF55"/>
    <mergeCell ref="AG51:AG55"/>
    <mergeCell ref="AH51:AH55"/>
    <mergeCell ref="AI51:AI55"/>
    <mergeCell ref="W51:W55"/>
    <mergeCell ref="Y51:Y55"/>
    <mergeCell ref="Z51:Z55"/>
    <mergeCell ref="AI46:AI50"/>
    <mergeCell ref="AA49:AA50"/>
    <mergeCell ref="AB49:AB50"/>
    <mergeCell ref="K46:K50"/>
    <mergeCell ref="H46:H50"/>
    <mergeCell ref="J46:J50"/>
    <mergeCell ref="Y46:Y50"/>
    <mergeCell ref="G46:G50"/>
    <mergeCell ref="L46:L47"/>
    <mergeCell ref="L48:L50"/>
    <mergeCell ref="M46:M47"/>
    <mergeCell ref="M48:M50"/>
    <mergeCell ref="V46:V50"/>
    <mergeCell ref="X46:X50"/>
    <mergeCell ref="Z46:Z50"/>
    <mergeCell ref="W46:W50"/>
    <mergeCell ref="AG46:AG50"/>
    <mergeCell ref="AH46:AH50"/>
    <mergeCell ref="AF46:AF50"/>
    <mergeCell ref="AE46:AE50"/>
    <mergeCell ref="AC46:AC50"/>
    <mergeCell ref="AD46:AD50"/>
    <mergeCell ref="AC51:AC55"/>
    <mergeCell ref="A56:A60"/>
    <mergeCell ref="B56:B60"/>
    <mergeCell ref="D56:D60"/>
    <mergeCell ref="E56:E60"/>
    <mergeCell ref="H56:H60"/>
    <mergeCell ref="J56:J60"/>
    <mergeCell ref="K56:K60"/>
    <mergeCell ref="AE51:AE55"/>
    <mergeCell ref="L51:L53"/>
    <mergeCell ref="L54:L55"/>
    <mergeCell ref="M51:M53"/>
    <mergeCell ref="M54:M55"/>
    <mergeCell ref="A51:A55"/>
    <mergeCell ref="B51:B55"/>
    <mergeCell ref="D51:D55"/>
    <mergeCell ref="E51:E55"/>
    <mergeCell ref="H51:H55"/>
    <mergeCell ref="J51:J55"/>
    <mergeCell ref="K51:K55"/>
    <mergeCell ref="G51:G55"/>
    <mergeCell ref="I51:I55"/>
    <mergeCell ref="V51:V55"/>
    <mergeCell ref="X51:X55"/>
    <mergeCell ref="G56:G60"/>
    <mergeCell ref="I56:I60"/>
    <mergeCell ref="L58:L60"/>
    <mergeCell ref="M58:M60"/>
    <mergeCell ref="V56:V60"/>
    <mergeCell ref="X56:X60"/>
    <mergeCell ref="AD51:AD55"/>
    <mergeCell ref="AC56:AC60"/>
    <mergeCell ref="AD56:AD60"/>
    <mergeCell ref="A61:A65"/>
    <mergeCell ref="B61:B65"/>
    <mergeCell ref="D61:D65"/>
    <mergeCell ref="AG66:AG70"/>
    <mergeCell ref="AH66:AH70"/>
    <mergeCell ref="E61:E65"/>
    <mergeCell ref="H61:H65"/>
    <mergeCell ref="J61:J65"/>
    <mergeCell ref="K61:K65"/>
    <mergeCell ref="L61:L62"/>
    <mergeCell ref="AF56:AF60"/>
    <mergeCell ref="AG56:AG60"/>
    <mergeCell ref="AH56:AH60"/>
    <mergeCell ref="AI56:AI60"/>
    <mergeCell ref="L56:L57"/>
    <mergeCell ref="M56:M57"/>
    <mergeCell ref="AA56:AA57"/>
    <mergeCell ref="AA58:AA60"/>
    <mergeCell ref="AB56:AB57"/>
    <mergeCell ref="AB58:AB60"/>
    <mergeCell ref="W56:W60"/>
    <mergeCell ref="Y56:Y60"/>
    <mergeCell ref="Z56:Z60"/>
    <mergeCell ref="AE56:AE60"/>
    <mergeCell ref="G61:G65"/>
    <mergeCell ref="I61:I65"/>
    <mergeCell ref="V61:V65"/>
    <mergeCell ref="X61:X65"/>
    <mergeCell ref="D66:D70"/>
    <mergeCell ref="E66:E70"/>
    <mergeCell ref="H66:H70"/>
    <mergeCell ref="I66:I70"/>
    <mergeCell ref="AF61:AF65"/>
    <mergeCell ref="AG61:AG65"/>
    <mergeCell ref="AH61:AH65"/>
    <mergeCell ref="AI61:AI65"/>
    <mergeCell ref="AA63:AA65"/>
    <mergeCell ref="AB63:AB65"/>
    <mergeCell ref="L63:L65"/>
    <mergeCell ref="M63:M65"/>
    <mergeCell ref="M61:M62"/>
    <mergeCell ref="W61:W65"/>
    <mergeCell ref="Y61:Y65"/>
    <mergeCell ref="Z61:Z65"/>
    <mergeCell ref="AA61:AA62"/>
    <mergeCell ref="AB61:AB62"/>
    <mergeCell ref="AE61:AE65"/>
    <mergeCell ref="AI66:AI70"/>
    <mergeCell ref="AE66:AE70"/>
    <mergeCell ref="W66:W70"/>
    <mergeCell ref="Y66:Y70"/>
    <mergeCell ref="Z66:Z70"/>
    <mergeCell ref="AF66:AF70"/>
    <mergeCell ref="AB66:AB67"/>
    <mergeCell ref="L66:L70"/>
    <mergeCell ref="M66:M70"/>
    <mergeCell ref="AA66:AA67"/>
    <mergeCell ref="AC61:AC65"/>
    <mergeCell ref="AD61:AD65"/>
    <mergeCell ref="AC66:AC70"/>
    <mergeCell ref="AD66:AD70"/>
    <mergeCell ref="A76:A80"/>
    <mergeCell ref="B76:B80"/>
    <mergeCell ref="D76:D80"/>
    <mergeCell ref="E76:E80"/>
    <mergeCell ref="H76:H80"/>
    <mergeCell ref="J76:J80"/>
    <mergeCell ref="K76:K80"/>
    <mergeCell ref="AF71:AF75"/>
    <mergeCell ref="AG71:AG75"/>
    <mergeCell ref="AH71:AH75"/>
    <mergeCell ref="AI71:AI75"/>
    <mergeCell ref="L71:L75"/>
    <mergeCell ref="M71:M75"/>
    <mergeCell ref="W71:W75"/>
    <mergeCell ref="Y71:Y75"/>
    <mergeCell ref="Z71:Z75"/>
    <mergeCell ref="AE71:AE75"/>
    <mergeCell ref="A71:A75"/>
    <mergeCell ref="B71:B75"/>
    <mergeCell ref="D71:D75"/>
    <mergeCell ref="E71:E75"/>
    <mergeCell ref="H71:H75"/>
    <mergeCell ref="AA76:AA78"/>
    <mergeCell ref="AC71:AC75"/>
    <mergeCell ref="AD71:AD75"/>
    <mergeCell ref="AC76:AC80"/>
    <mergeCell ref="AD76:AD80"/>
    <mergeCell ref="I71:I75"/>
    <mergeCell ref="V71:V75"/>
    <mergeCell ref="X71:X75"/>
    <mergeCell ref="G76:G80"/>
    <mergeCell ref="I76:I80"/>
    <mergeCell ref="A66:A70"/>
    <mergeCell ref="B66:B70"/>
    <mergeCell ref="AF76:AF80"/>
    <mergeCell ref="AG76:AG80"/>
    <mergeCell ref="AH76:AH80"/>
    <mergeCell ref="AI76:AI80"/>
    <mergeCell ref="W76:W80"/>
    <mergeCell ref="Y76:Y80"/>
    <mergeCell ref="Z76:Z80"/>
    <mergeCell ref="AE76:AE80"/>
    <mergeCell ref="AE81:AE85"/>
    <mergeCell ref="AF81:AF85"/>
    <mergeCell ref="AG81:AG85"/>
    <mergeCell ref="AH81:AH85"/>
    <mergeCell ref="AI81:AI85"/>
    <mergeCell ref="L84:L85"/>
    <mergeCell ref="M84:M85"/>
    <mergeCell ref="AB76:AB78"/>
    <mergeCell ref="AB79:AB80"/>
    <mergeCell ref="AB81:AB83"/>
    <mergeCell ref="AB84:AB85"/>
    <mergeCell ref="L81:L82"/>
    <mergeCell ref="M81:M82"/>
    <mergeCell ref="W81:W85"/>
    <mergeCell ref="Y81:Y85"/>
    <mergeCell ref="Z81:Z85"/>
    <mergeCell ref="L76:L78"/>
    <mergeCell ref="L79:L80"/>
    <mergeCell ref="M76:M78"/>
    <mergeCell ref="M79:M80"/>
    <mergeCell ref="V76:V80"/>
    <mergeCell ref="X76:X80"/>
    <mergeCell ref="A81:A85"/>
    <mergeCell ref="B81:B85"/>
    <mergeCell ref="D81:D85"/>
    <mergeCell ref="E81:E85"/>
    <mergeCell ref="H81:H85"/>
    <mergeCell ref="J81:J85"/>
    <mergeCell ref="K81:K85"/>
    <mergeCell ref="G81:G85"/>
    <mergeCell ref="I81:I85"/>
    <mergeCell ref="V81:V85"/>
    <mergeCell ref="X81:X85"/>
    <mergeCell ref="AA81:AA83"/>
    <mergeCell ref="AA84:AA85"/>
    <mergeCell ref="A91:A95"/>
    <mergeCell ref="B91:B95"/>
    <mergeCell ref="D91:D95"/>
    <mergeCell ref="E91:E95"/>
    <mergeCell ref="H91:H95"/>
    <mergeCell ref="J91:J95"/>
    <mergeCell ref="K91:K95"/>
    <mergeCell ref="V86:V90"/>
    <mergeCell ref="X86:X90"/>
    <mergeCell ref="AA88:AA90"/>
    <mergeCell ref="AE86:AE90"/>
    <mergeCell ref="AF86:AF90"/>
    <mergeCell ref="AG86:AG90"/>
    <mergeCell ref="AH86:AH90"/>
    <mergeCell ref="AI86:AI90"/>
    <mergeCell ref="AA86:AA87"/>
    <mergeCell ref="AB86:AB87"/>
    <mergeCell ref="A86:A90"/>
    <mergeCell ref="B86:B90"/>
    <mergeCell ref="D86:D90"/>
    <mergeCell ref="E86:E90"/>
    <mergeCell ref="H86:H90"/>
    <mergeCell ref="J86:J90"/>
    <mergeCell ref="K86:K90"/>
    <mergeCell ref="W86:W90"/>
    <mergeCell ref="Y86:Y90"/>
    <mergeCell ref="Z86:Z90"/>
    <mergeCell ref="G86:G90"/>
    <mergeCell ref="I86:I90"/>
    <mergeCell ref="L86:L87"/>
    <mergeCell ref="L88:L90"/>
    <mergeCell ref="M86:M87"/>
    <mergeCell ref="M88:M90"/>
    <mergeCell ref="AF91:AF95"/>
    <mergeCell ref="AG91:AG95"/>
    <mergeCell ref="AH91:AH95"/>
    <mergeCell ref="AI91:AI95"/>
    <mergeCell ref="AA94:AA95"/>
    <mergeCell ref="AB94:AB95"/>
    <mergeCell ref="AA91:AA93"/>
    <mergeCell ref="AB91:AB93"/>
    <mergeCell ref="M91:M95"/>
    <mergeCell ref="W91:W95"/>
    <mergeCell ref="Y91:Y95"/>
    <mergeCell ref="Z91:Z95"/>
    <mergeCell ref="AE91:AE95"/>
    <mergeCell ref="AE96:AE100"/>
    <mergeCell ref="AF96:AF100"/>
    <mergeCell ref="AG96:AG100"/>
    <mergeCell ref="AH96:AH100"/>
    <mergeCell ref="AI96:AI100"/>
    <mergeCell ref="M96:M97"/>
    <mergeCell ref="AA96:AA97"/>
    <mergeCell ref="AB96:AB97"/>
    <mergeCell ref="W96:W100"/>
    <mergeCell ref="Y96:Y100"/>
    <mergeCell ref="Z96:Z100"/>
    <mergeCell ref="A96:A100"/>
    <mergeCell ref="B96:B100"/>
    <mergeCell ref="D96:D100"/>
    <mergeCell ref="E96:E100"/>
    <mergeCell ref="H96:H100"/>
    <mergeCell ref="J96:J100"/>
    <mergeCell ref="K96:K100"/>
    <mergeCell ref="AF101:AF105"/>
    <mergeCell ref="AG101:AG105"/>
    <mergeCell ref="AH101:AH105"/>
    <mergeCell ref="AI101:AI105"/>
    <mergeCell ref="W101:W105"/>
    <mergeCell ref="Y101:Y105"/>
    <mergeCell ref="Z101:Z105"/>
    <mergeCell ref="AE101:AE105"/>
    <mergeCell ref="G101:G105"/>
    <mergeCell ref="I101:I105"/>
    <mergeCell ref="L101:L102"/>
    <mergeCell ref="L104:L105"/>
    <mergeCell ref="M101:M102"/>
    <mergeCell ref="A101:A105"/>
    <mergeCell ref="B101:B105"/>
    <mergeCell ref="D101:D105"/>
    <mergeCell ref="E101:E105"/>
    <mergeCell ref="H101:H105"/>
    <mergeCell ref="J101:J105"/>
    <mergeCell ref="K101:K105"/>
    <mergeCell ref="M104:M105"/>
    <mergeCell ref="V101:V105"/>
    <mergeCell ref="X101:X105"/>
    <mergeCell ref="AA101:AA105"/>
    <mergeCell ref="AB101:AB105"/>
    <mergeCell ref="AG106:AG110"/>
    <mergeCell ref="AH106:AH110"/>
    <mergeCell ref="AI106:AI110"/>
    <mergeCell ref="AA108:AA110"/>
    <mergeCell ref="AB108:AB110"/>
    <mergeCell ref="F109:F110"/>
    <mergeCell ref="L106:L107"/>
    <mergeCell ref="M106:M107"/>
    <mergeCell ref="W106:W110"/>
    <mergeCell ref="Y106:Y110"/>
    <mergeCell ref="Z106:Z110"/>
    <mergeCell ref="AA106:AA107"/>
    <mergeCell ref="AB106:AB107"/>
    <mergeCell ref="AE106:AE110"/>
    <mergeCell ref="A106:A110"/>
    <mergeCell ref="B106:B110"/>
    <mergeCell ref="D106:D110"/>
    <mergeCell ref="E106:E110"/>
    <mergeCell ref="H106:H110"/>
    <mergeCell ref="X116:X120"/>
    <mergeCell ref="AA116:AA118"/>
    <mergeCell ref="AB116:AB118"/>
    <mergeCell ref="AE116:AE120"/>
    <mergeCell ref="L113:L114"/>
    <mergeCell ref="M113:M114"/>
    <mergeCell ref="AC116:AC120"/>
    <mergeCell ref="AD116:AD120"/>
    <mergeCell ref="AF116:AF120"/>
    <mergeCell ref="A111:A115"/>
    <mergeCell ref="B111:B115"/>
    <mergeCell ref="D111:D115"/>
    <mergeCell ref="E111:E115"/>
    <mergeCell ref="H111:H115"/>
    <mergeCell ref="J111:J115"/>
    <mergeCell ref="K111:K115"/>
    <mergeCell ref="L111:L112"/>
    <mergeCell ref="F114:F115"/>
    <mergeCell ref="W116:W120"/>
    <mergeCell ref="Y116:Y120"/>
    <mergeCell ref="Z116:Z120"/>
    <mergeCell ref="AG116:AG120"/>
    <mergeCell ref="AH116:AH120"/>
    <mergeCell ref="AI116:AI120"/>
    <mergeCell ref="AA119:AA120"/>
    <mergeCell ref="AB119:AB120"/>
    <mergeCell ref="A116:A120"/>
    <mergeCell ref="B116:B120"/>
    <mergeCell ref="D116:D120"/>
    <mergeCell ref="E116:E120"/>
    <mergeCell ref="H116:H120"/>
    <mergeCell ref="J116:J120"/>
    <mergeCell ref="K116:K120"/>
    <mergeCell ref="C118:C119"/>
    <mergeCell ref="AD121:AD125"/>
    <mergeCell ref="K121:K125"/>
    <mergeCell ref="W121:W125"/>
    <mergeCell ref="Y121:Y125"/>
    <mergeCell ref="Z121:Z125"/>
    <mergeCell ref="AE121:AE125"/>
    <mergeCell ref="AF121:AF125"/>
    <mergeCell ref="AG121:AG125"/>
    <mergeCell ref="AH121:AH125"/>
    <mergeCell ref="AI121:AI125"/>
    <mergeCell ref="L121:L122"/>
    <mergeCell ref="L123:L125"/>
    <mergeCell ref="M121:M122"/>
    <mergeCell ref="M123:M125"/>
    <mergeCell ref="AA121:AA125"/>
    <mergeCell ref="AB121:AB125"/>
    <mergeCell ref="AC121:AC125"/>
    <mergeCell ref="G116:G120"/>
    <mergeCell ref="I116:I120"/>
    <mergeCell ref="A121:A125"/>
    <mergeCell ref="B121:B125"/>
    <mergeCell ref="D121:D125"/>
    <mergeCell ref="E121:E125"/>
    <mergeCell ref="H121:H125"/>
    <mergeCell ref="J121:J125"/>
    <mergeCell ref="AA128:AA129"/>
    <mergeCell ref="AB126:AB127"/>
    <mergeCell ref="AB133:AB134"/>
    <mergeCell ref="AB135:AB136"/>
    <mergeCell ref="K126:K130"/>
    <mergeCell ref="G126:G130"/>
    <mergeCell ref="L126:L128"/>
    <mergeCell ref="L129:L130"/>
    <mergeCell ref="M126:M128"/>
    <mergeCell ref="M129:M130"/>
    <mergeCell ref="W126:W130"/>
    <mergeCell ref="Y126:Y130"/>
    <mergeCell ref="Z126:Z130"/>
    <mergeCell ref="A126:A130"/>
    <mergeCell ref="B126:B130"/>
    <mergeCell ref="D126:D130"/>
    <mergeCell ref="E126:E130"/>
    <mergeCell ref="H126:H130"/>
    <mergeCell ref="I126:I130"/>
    <mergeCell ref="J126:J130"/>
    <mergeCell ref="L134:L136"/>
    <mergeCell ref="M134:M136"/>
    <mergeCell ref="D137:D141"/>
    <mergeCell ref="E137:E141"/>
    <mergeCell ref="H137:H141"/>
    <mergeCell ref="I137:I141"/>
    <mergeCell ref="J137:J141"/>
    <mergeCell ref="K137:K141"/>
    <mergeCell ref="L137:L138"/>
    <mergeCell ref="M137:M138"/>
    <mergeCell ref="W137:W141"/>
    <mergeCell ref="Y137:Y141"/>
    <mergeCell ref="Z137:Z141"/>
    <mergeCell ref="W131:W136"/>
    <mergeCell ref="Y131:Y136"/>
    <mergeCell ref="Z131:Z136"/>
    <mergeCell ref="G121:G125"/>
    <mergeCell ref="I121:I125"/>
    <mergeCell ref="V121:V125"/>
    <mergeCell ref="X121:X125"/>
    <mergeCell ref="A142:A146"/>
    <mergeCell ref="B142:B146"/>
    <mergeCell ref="D142:D146"/>
    <mergeCell ref="E142:E146"/>
    <mergeCell ref="H142:H146"/>
    <mergeCell ref="I142:I146"/>
    <mergeCell ref="J142:J146"/>
    <mergeCell ref="K142:K146"/>
    <mergeCell ref="L142:L143"/>
    <mergeCell ref="G142:G146"/>
    <mergeCell ref="L145:L146"/>
    <mergeCell ref="M145:M146"/>
    <mergeCell ref="V142:V146"/>
    <mergeCell ref="X142:X146"/>
    <mergeCell ref="E131:E136"/>
    <mergeCell ref="H131:H136"/>
    <mergeCell ref="AE137:AE141"/>
    <mergeCell ref="AD142:AD146"/>
    <mergeCell ref="AC137:AC141"/>
    <mergeCell ref="AD137:AD141"/>
    <mergeCell ref="V131:V136"/>
    <mergeCell ref="X131:X136"/>
    <mergeCell ref="AA131:AA132"/>
    <mergeCell ref="AA133:AA134"/>
    <mergeCell ref="AA135:AA136"/>
    <mergeCell ref="AB131:AB132"/>
    <mergeCell ref="AE131:AE136"/>
    <mergeCell ref="A131:A136"/>
    <mergeCell ref="B131:B136"/>
    <mergeCell ref="D131:D136"/>
    <mergeCell ref="A137:A141"/>
    <mergeCell ref="B137:B141"/>
    <mergeCell ref="AH137:AH141"/>
    <mergeCell ref="AI137:AI141"/>
    <mergeCell ref="AF142:AF146"/>
    <mergeCell ref="AG142:AG146"/>
    <mergeCell ref="AH142:AH146"/>
    <mergeCell ref="AI142:AI146"/>
    <mergeCell ref="A158:A162"/>
    <mergeCell ref="B158:B162"/>
    <mergeCell ref="D158:D162"/>
    <mergeCell ref="E158:E162"/>
    <mergeCell ref="H158:H162"/>
    <mergeCell ref="J158:J162"/>
    <mergeCell ref="K158:K162"/>
    <mergeCell ref="L158:L159"/>
    <mergeCell ref="M158:M159"/>
    <mergeCell ref="M142:M143"/>
    <mergeCell ref="W142:W146"/>
    <mergeCell ref="Y142:Y146"/>
    <mergeCell ref="Z142:Z146"/>
    <mergeCell ref="AE142:AE146"/>
    <mergeCell ref="M149:M150"/>
    <mergeCell ref="W147:W151"/>
    <mergeCell ref="Y147:Y151"/>
    <mergeCell ref="Z147:Z151"/>
    <mergeCell ref="AE147:AE151"/>
    <mergeCell ref="W152:W157"/>
    <mergeCell ref="Y152:Y157"/>
    <mergeCell ref="Z152:Z157"/>
    <mergeCell ref="A152:A157"/>
    <mergeCell ref="B152:B157"/>
    <mergeCell ref="D152:D157"/>
    <mergeCell ref="E152:E157"/>
    <mergeCell ref="H152:H157"/>
    <mergeCell ref="J152:J157"/>
    <mergeCell ref="K152:K157"/>
    <mergeCell ref="L152:L153"/>
    <mergeCell ref="A147:A151"/>
    <mergeCell ref="B147:B151"/>
    <mergeCell ref="D147:D151"/>
    <mergeCell ref="E147:E151"/>
    <mergeCell ref="H147:H151"/>
    <mergeCell ref="J147:J151"/>
    <mergeCell ref="K147:K151"/>
    <mergeCell ref="G147:G151"/>
    <mergeCell ref="I147:I151"/>
    <mergeCell ref="V147:V151"/>
    <mergeCell ref="V152:V157"/>
    <mergeCell ref="M152:M153"/>
    <mergeCell ref="Y168:Y172"/>
    <mergeCell ref="G152:G157"/>
    <mergeCell ref="L154:L155"/>
    <mergeCell ref="G158:G162"/>
    <mergeCell ref="Z168:Z172"/>
    <mergeCell ref="X147:X151"/>
    <mergeCell ref="AA147:AA151"/>
    <mergeCell ref="AE158:AE162"/>
    <mergeCell ref="AF158:AF162"/>
    <mergeCell ref="AG158:AG162"/>
    <mergeCell ref="AH158:AH162"/>
    <mergeCell ref="AI158:AI162"/>
    <mergeCell ref="AB158:AB159"/>
    <mergeCell ref="W158:W162"/>
    <mergeCell ref="Y158:Y162"/>
    <mergeCell ref="Z158:Z162"/>
    <mergeCell ref="AA158:AA159"/>
    <mergeCell ref="L160:L162"/>
    <mergeCell ref="M160:M162"/>
    <mergeCell ref="V158:V162"/>
    <mergeCell ref="X158:X162"/>
    <mergeCell ref="AA160:AA162"/>
    <mergeCell ref="AB160:AB162"/>
    <mergeCell ref="AF152:AF157"/>
    <mergeCell ref="AG152:AG157"/>
    <mergeCell ref="AA155:AA156"/>
    <mergeCell ref="AB152:AB153"/>
    <mergeCell ref="AB155:AB156"/>
    <mergeCell ref="AH152:AH157"/>
    <mergeCell ref="AI152:AI157"/>
    <mergeCell ref="X163:X167"/>
    <mergeCell ref="AA163:AA164"/>
    <mergeCell ref="AB163:AB164"/>
    <mergeCell ref="AB170:AB171"/>
    <mergeCell ref="AA168:AA169"/>
    <mergeCell ref="AB168:AB169"/>
    <mergeCell ref="AE168:AE172"/>
    <mergeCell ref="AF168:AF172"/>
    <mergeCell ref="AF163:AF167"/>
    <mergeCell ref="AG163:AG167"/>
    <mergeCell ref="AH163:AH167"/>
    <mergeCell ref="AA165:AA167"/>
    <mergeCell ref="AB165:AB167"/>
    <mergeCell ref="A163:A167"/>
    <mergeCell ref="E173:E177"/>
    <mergeCell ref="H173:H177"/>
    <mergeCell ref="J173:J177"/>
    <mergeCell ref="K173:K177"/>
    <mergeCell ref="W173:W177"/>
    <mergeCell ref="B163:B167"/>
    <mergeCell ref="D163:D167"/>
    <mergeCell ref="E163:E167"/>
    <mergeCell ref="L163:L164"/>
    <mergeCell ref="M163:M164"/>
    <mergeCell ref="W163:W167"/>
    <mergeCell ref="Y163:Y167"/>
    <mergeCell ref="Z163:Z167"/>
    <mergeCell ref="L165:L166"/>
    <mergeCell ref="M165:M166"/>
    <mergeCell ref="K163:K167"/>
    <mergeCell ref="L168:L169"/>
    <mergeCell ref="L170:L172"/>
    <mergeCell ref="M168:M169"/>
    <mergeCell ref="AA173:AA174"/>
    <mergeCell ref="AA175:AA177"/>
    <mergeCell ref="AB173:AB174"/>
    <mergeCell ref="AB175:AB177"/>
    <mergeCell ref="AI168:AI172"/>
    <mergeCell ref="AA170:AA171"/>
    <mergeCell ref="G178:G183"/>
    <mergeCell ref="I178:I183"/>
    <mergeCell ref="V178:V183"/>
    <mergeCell ref="X178:X183"/>
    <mergeCell ref="A178:A183"/>
    <mergeCell ref="B178:B183"/>
    <mergeCell ref="D178:D183"/>
    <mergeCell ref="E178:E183"/>
    <mergeCell ref="H178:H183"/>
    <mergeCell ref="J178:J183"/>
    <mergeCell ref="K178:K183"/>
    <mergeCell ref="W178:W183"/>
    <mergeCell ref="Y173:Y177"/>
    <mergeCell ref="Z173:Z177"/>
    <mergeCell ref="AE173:AE177"/>
    <mergeCell ref="AF173:AF177"/>
    <mergeCell ref="AG173:AG177"/>
    <mergeCell ref="AH173:AH177"/>
    <mergeCell ref="M170:M172"/>
    <mergeCell ref="V168:V172"/>
    <mergeCell ref="X168:X172"/>
    <mergeCell ref="E168:E172"/>
    <mergeCell ref="H168:H172"/>
    <mergeCell ref="J168:J172"/>
    <mergeCell ref="K168:K172"/>
    <mergeCell ref="W168:W172"/>
    <mergeCell ref="AI173:AI177"/>
    <mergeCell ref="AF147:AF151"/>
    <mergeCell ref="AG147:AG151"/>
    <mergeCell ref="AH147:AH151"/>
    <mergeCell ref="AI147:AI151"/>
    <mergeCell ref="L149:L150"/>
    <mergeCell ref="AE213:AE219"/>
    <mergeCell ref="AF213:AF219"/>
    <mergeCell ref="AG213:AG219"/>
    <mergeCell ref="AH213:AH219"/>
    <mergeCell ref="AI213:AI219"/>
    <mergeCell ref="AH178:AH183"/>
    <mergeCell ref="AI178:AI183"/>
    <mergeCell ref="L179:L180"/>
    <mergeCell ref="M179:M180"/>
    <mergeCell ref="L181:L183"/>
    <mergeCell ref="M181:M183"/>
    <mergeCell ref="Y178:Y183"/>
    <mergeCell ref="Z178:Z183"/>
    <mergeCell ref="AE163:AE167"/>
    <mergeCell ref="AH168:AH172"/>
    <mergeCell ref="AE152:AE157"/>
    <mergeCell ref="AE178:AE183"/>
    <mergeCell ref="AF178:AF183"/>
    <mergeCell ref="AG178:AG183"/>
    <mergeCell ref="AI163:AI167"/>
    <mergeCell ref="AG168:AG172"/>
    <mergeCell ref="L175:L177"/>
    <mergeCell ref="M173:M174"/>
    <mergeCell ref="M175:M177"/>
    <mergeCell ref="V173:V177"/>
    <mergeCell ref="X173:X177"/>
    <mergeCell ref="AC147:AC151"/>
    <mergeCell ref="AI220:AI225"/>
    <mergeCell ref="AI226:AI230"/>
    <mergeCell ref="AI231:AI235"/>
    <mergeCell ref="AI236:AI240"/>
    <mergeCell ref="AI241:AI245"/>
    <mergeCell ref="AF241:AF245"/>
    <mergeCell ref="AG241:AG245"/>
    <mergeCell ref="AH241:AH245"/>
    <mergeCell ref="L243:L245"/>
    <mergeCell ref="M243:M245"/>
    <mergeCell ref="Z226:Z230"/>
    <mergeCell ref="AB220:AB221"/>
    <mergeCell ref="AC226:AC230"/>
    <mergeCell ref="AD226:AD230"/>
    <mergeCell ref="AE220:AE225"/>
    <mergeCell ref="AF220:AF225"/>
    <mergeCell ref="AG220:AG225"/>
    <mergeCell ref="AH220:AH225"/>
    <mergeCell ref="X220:X225"/>
    <mergeCell ref="AA224:AA225"/>
    <mergeCell ref="AB224:AB225"/>
    <mergeCell ref="AH226:AH230"/>
    <mergeCell ref="AF226:AF230"/>
    <mergeCell ref="AG226:AG230"/>
    <mergeCell ref="AB236:AB237"/>
    <mergeCell ref="AB238:AB240"/>
    <mergeCell ref="L220:L222"/>
    <mergeCell ref="AC236:AC240"/>
    <mergeCell ref="D241:D245"/>
    <mergeCell ref="E241:E245"/>
    <mergeCell ref="AA241:AA245"/>
    <mergeCell ref="AB241:AB245"/>
    <mergeCell ref="AC241:AC245"/>
    <mergeCell ref="AD241:AD245"/>
    <mergeCell ref="AE236:AE240"/>
    <mergeCell ref="AF236:AF240"/>
    <mergeCell ref="AG236:AG240"/>
    <mergeCell ref="AH236:AH240"/>
    <mergeCell ref="D231:D235"/>
    <mergeCell ref="E231:E235"/>
    <mergeCell ref="L231:L232"/>
    <mergeCell ref="M231:M232"/>
    <mergeCell ref="W231:W235"/>
    <mergeCell ref="Y231:Y235"/>
    <mergeCell ref="Z231:Z235"/>
    <mergeCell ref="H231:H235"/>
    <mergeCell ref="J231:J235"/>
    <mergeCell ref="K231:K235"/>
    <mergeCell ref="Y241:Y245"/>
    <mergeCell ref="Z241:Z245"/>
    <mergeCell ref="AE241:AE245"/>
    <mergeCell ref="AH231:AH235"/>
    <mergeCell ref="AD231:AD235"/>
    <mergeCell ref="G241:G245"/>
    <mergeCell ref="I241:I245"/>
    <mergeCell ref="V241:V245"/>
    <mergeCell ref="X241:X245"/>
    <mergeCell ref="AG231:AG235"/>
    <mergeCell ref="H236:H240"/>
    <mergeCell ref="AD236:AD240"/>
    <mergeCell ref="J236:J240"/>
    <mergeCell ref="K236:K240"/>
    <mergeCell ref="L236:L237"/>
    <mergeCell ref="L238:L240"/>
    <mergeCell ref="W236:W240"/>
    <mergeCell ref="Y236:Y240"/>
    <mergeCell ref="Z236:Z240"/>
    <mergeCell ref="AA236:AA237"/>
    <mergeCell ref="AA238:AA240"/>
    <mergeCell ref="M236:M237"/>
    <mergeCell ref="M238:M240"/>
    <mergeCell ref="X236:X240"/>
    <mergeCell ref="Z220:Z225"/>
    <mergeCell ref="AA220:AA221"/>
    <mergeCell ref="AE231:AE235"/>
    <mergeCell ref="AF231:AF235"/>
    <mergeCell ref="B226:B230"/>
    <mergeCell ref="AE226:AE230"/>
    <mergeCell ref="B231:B235"/>
    <mergeCell ref="V231:V235"/>
    <mergeCell ref="X231:X235"/>
    <mergeCell ref="AA231:AA235"/>
    <mergeCell ref="H220:H225"/>
    <mergeCell ref="J220:J225"/>
    <mergeCell ref="K220:K225"/>
    <mergeCell ref="G226:G230"/>
    <mergeCell ref="AC220:AC225"/>
    <mergeCell ref="AD220:AD225"/>
    <mergeCell ref="A213:A219"/>
    <mergeCell ref="B213:B219"/>
    <mergeCell ref="D213:D219"/>
    <mergeCell ref="E213:E219"/>
    <mergeCell ref="H213:H219"/>
    <mergeCell ref="J213:J219"/>
    <mergeCell ref="K213:K219"/>
    <mergeCell ref="W213:W219"/>
    <mergeCell ref="Y213:Y219"/>
    <mergeCell ref="Z213:Z219"/>
    <mergeCell ref="A220:A225"/>
    <mergeCell ref="B220:B225"/>
    <mergeCell ref="D220:D225"/>
    <mergeCell ref="E220:E225"/>
    <mergeCell ref="AA222:AA223"/>
    <mergeCell ref="AB231:AB235"/>
    <mergeCell ref="AC231:AC235"/>
    <mergeCell ref="G220:G225"/>
    <mergeCell ref="I220:I225"/>
    <mergeCell ref="V220:V225"/>
    <mergeCell ref="V213:V219"/>
    <mergeCell ref="Y226:Y230"/>
    <mergeCell ref="A231:A235"/>
    <mergeCell ref="A241:A245"/>
    <mergeCell ref="B241:B245"/>
    <mergeCell ref="H241:H245"/>
    <mergeCell ref="J241:J245"/>
    <mergeCell ref="K241:K245"/>
    <mergeCell ref="L241:L242"/>
    <mergeCell ref="M241:M242"/>
    <mergeCell ref="W241:W245"/>
    <mergeCell ref="A226:A230"/>
    <mergeCell ref="D226:D230"/>
    <mergeCell ref="E226:E230"/>
    <mergeCell ref="H226:H230"/>
    <mergeCell ref="J226:J230"/>
    <mergeCell ref="K226:K230"/>
    <mergeCell ref="W226:W230"/>
    <mergeCell ref="A168:A172"/>
    <mergeCell ref="B168:B172"/>
    <mergeCell ref="D168:D172"/>
    <mergeCell ref="A173:A177"/>
    <mergeCell ref="B173:B177"/>
    <mergeCell ref="D173:D177"/>
    <mergeCell ref="G231:G235"/>
    <mergeCell ref="I231:I235"/>
    <mergeCell ref="L233:L234"/>
    <mergeCell ref="M233:M234"/>
    <mergeCell ref="G236:G240"/>
    <mergeCell ref="I236:I240"/>
    <mergeCell ref="V236:V240"/>
    <mergeCell ref="B236:B240"/>
    <mergeCell ref="A236:A240"/>
    <mergeCell ref="D236:D240"/>
    <mergeCell ref="E236:E240"/>
    <mergeCell ref="AI111:AI115"/>
    <mergeCell ref="G111:G115"/>
    <mergeCell ref="I111:I115"/>
    <mergeCell ref="V111:V115"/>
    <mergeCell ref="X111:X115"/>
    <mergeCell ref="AA111:AA115"/>
    <mergeCell ref="AB111:AB115"/>
    <mergeCell ref="AC111:AC115"/>
    <mergeCell ref="AD111:AD115"/>
    <mergeCell ref="AB88:AB90"/>
    <mergeCell ref="G91:G95"/>
    <mergeCell ref="I91:I95"/>
    <mergeCell ref="L91:L95"/>
    <mergeCell ref="V91:V95"/>
    <mergeCell ref="X91:X95"/>
    <mergeCell ref="G96:G100"/>
    <mergeCell ref="I96:I100"/>
    <mergeCell ref="L99:L100"/>
    <mergeCell ref="M99:M100"/>
    <mergeCell ref="V96:V100"/>
    <mergeCell ref="X96:X100"/>
    <mergeCell ref="AA98:AA100"/>
    <mergeCell ref="AB98:AB100"/>
    <mergeCell ref="AF111:AF115"/>
    <mergeCell ref="AG111:AG115"/>
    <mergeCell ref="AH111:AH115"/>
    <mergeCell ref="M111:M112"/>
    <mergeCell ref="W111:W115"/>
    <mergeCell ref="Y111:Y115"/>
    <mergeCell ref="Z111:Z115"/>
    <mergeCell ref="AE111:AE115"/>
    <mergeCell ref="AF106:AF110"/>
    <mergeCell ref="AE2:AF2"/>
    <mergeCell ref="C2:AB2"/>
    <mergeCell ref="I226:I230"/>
    <mergeCell ref="L226:L228"/>
    <mergeCell ref="L229:L230"/>
    <mergeCell ref="M226:M228"/>
    <mergeCell ref="M229:M230"/>
    <mergeCell ref="V226:V230"/>
    <mergeCell ref="X226:X230"/>
    <mergeCell ref="AA226:AA230"/>
    <mergeCell ref="AB226:AB230"/>
    <mergeCell ref="G106:G110"/>
    <mergeCell ref="I106:I110"/>
    <mergeCell ref="L108:L110"/>
    <mergeCell ref="M108:M110"/>
    <mergeCell ref="V106:V110"/>
    <mergeCell ref="X106:X110"/>
    <mergeCell ref="J106:J110"/>
    <mergeCell ref="K106:K110"/>
    <mergeCell ref="X213:X219"/>
    <mergeCell ref="AA213:AA214"/>
    <mergeCell ref="AA215:AA216"/>
    <mergeCell ref="AA217:AA219"/>
    <mergeCell ref="AB213:AB214"/>
    <mergeCell ref="AB215:AB216"/>
    <mergeCell ref="AB217:AB219"/>
    <mergeCell ref="AB222:AB223"/>
    <mergeCell ref="L223:L225"/>
    <mergeCell ref="M220:M222"/>
    <mergeCell ref="M223:M225"/>
    <mergeCell ref="W220:W225"/>
    <mergeCell ref="Y220:Y225"/>
  </mergeCells>
  <conditionalFormatting sqref="K11">
    <cfRule type="cellIs" dxfId="944" priority="1206" stopIfTrue="1" operator="equal">
      <formula>"A"</formula>
    </cfRule>
    <cfRule type="cellIs" dxfId="943" priority="1207" stopIfTrue="1" operator="equal">
      <formula>"B"</formula>
    </cfRule>
    <cfRule type="cellIs" dxfId="942" priority="1208" stopIfTrue="1" operator="equal">
      <formula>"M"</formula>
    </cfRule>
    <cfRule type="cellIs" dxfId="941" priority="1209" stopIfTrue="1" operator="equal">
      <formula>"E"</formula>
    </cfRule>
  </conditionalFormatting>
  <conditionalFormatting sqref="K11:K15">
    <cfRule type="containsText" dxfId="940" priority="1189" operator="containsText" text="MODERADA">
      <formula>NOT(ISERROR(SEARCH("MODERADA",K11)))</formula>
    </cfRule>
    <cfRule type="containsText" dxfId="939" priority="1200" operator="containsText" text="ALTA">
      <formula>NOT(ISERROR(SEARCH("ALTA",K11)))</formula>
    </cfRule>
    <cfRule type="containsText" dxfId="938" priority="1201" operator="containsText" text="ALTA">
      <formula>NOT(ISERROR(SEARCH("ALTA",K11)))</formula>
    </cfRule>
    <cfRule type="containsText" dxfId="937" priority="1202" operator="containsText" text="EXTREMA">
      <formula>NOT(ISERROR(SEARCH("EXTREMA",K11)))</formula>
    </cfRule>
    <cfRule type="containsText" dxfId="936" priority="1203" operator="containsText" text="ALTA">
      <formula>NOT(ISERROR(SEARCH("ALTA",K11)))</formula>
    </cfRule>
    <cfRule type="containsText" dxfId="935" priority="1204" operator="containsText" text="MODERADO">
      <formula>NOT(ISERROR(SEARCH("MODERADO",K11)))</formula>
    </cfRule>
    <cfRule type="containsText" dxfId="934" priority="1205" operator="containsText" text="BAJA">
      <formula>NOT(ISERROR(SEARCH("BAJA",K11)))</formula>
    </cfRule>
  </conditionalFormatting>
  <conditionalFormatting sqref="Z11">
    <cfRule type="cellIs" dxfId="933" priority="1185" stopIfTrue="1" operator="equal">
      <formula>"A"</formula>
    </cfRule>
    <cfRule type="cellIs" dxfId="932" priority="1186" stopIfTrue="1" operator="equal">
      <formula>"B"</formula>
    </cfRule>
    <cfRule type="cellIs" dxfId="931" priority="1187" stopIfTrue="1" operator="equal">
      <formula>"M"</formula>
    </cfRule>
    <cfRule type="cellIs" dxfId="930" priority="1188" stopIfTrue="1" operator="equal">
      <formula>"E"</formula>
    </cfRule>
  </conditionalFormatting>
  <conditionalFormatting sqref="Z26">
    <cfRule type="cellIs" dxfId="929" priority="1119" stopIfTrue="1" operator="equal">
      <formula>"A"</formula>
    </cfRule>
    <cfRule type="cellIs" dxfId="928" priority="1120" stopIfTrue="1" operator="equal">
      <formula>"B"</formula>
    </cfRule>
    <cfRule type="cellIs" dxfId="927" priority="1121" stopIfTrue="1" operator="equal">
      <formula>"M"</formula>
    </cfRule>
    <cfRule type="cellIs" dxfId="926" priority="1122" stopIfTrue="1" operator="equal">
      <formula>"E"</formula>
    </cfRule>
  </conditionalFormatting>
  <conditionalFormatting sqref="Z11:Z15">
    <cfRule type="containsText" dxfId="925" priority="1178" operator="containsText" text="MODERADA">
      <formula>NOT(ISERROR(SEARCH("MODERADA",Z11)))</formula>
    </cfRule>
    <cfRule type="containsText" dxfId="924" priority="1179" operator="containsText" text="ALTA">
      <formula>NOT(ISERROR(SEARCH("ALTA",Z11)))</formula>
    </cfRule>
    <cfRule type="containsText" dxfId="923" priority="1180" operator="containsText" text="ALTA">
      <formula>NOT(ISERROR(SEARCH("ALTA",Z11)))</formula>
    </cfRule>
    <cfRule type="containsText" dxfId="922" priority="1181" operator="containsText" text="EXTREMA">
      <formula>NOT(ISERROR(SEARCH("EXTREMA",Z11)))</formula>
    </cfRule>
    <cfRule type="containsText" dxfId="921" priority="1182" operator="containsText" text="ALTA">
      <formula>NOT(ISERROR(SEARCH("ALTA",Z11)))</formula>
    </cfRule>
    <cfRule type="containsText" dxfId="920" priority="1183" operator="containsText" text="MODERADO">
      <formula>NOT(ISERROR(SEARCH("MODERADO",Z11)))</formula>
    </cfRule>
    <cfRule type="containsText" dxfId="919" priority="1184" operator="containsText" text="BAJA">
      <formula>NOT(ISERROR(SEARCH("BAJA",Z11)))</formula>
    </cfRule>
  </conditionalFormatting>
  <conditionalFormatting sqref="K21">
    <cfRule type="cellIs" dxfId="918" priority="1152" stopIfTrue="1" operator="equal">
      <formula>"A"</formula>
    </cfRule>
    <cfRule type="cellIs" dxfId="917" priority="1153" stopIfTrue="1" operator="equal">
      <formula>"B"</formula>
    </cfRule>
    <cfRule type="cellIs" dxfId="916" priority="1154" stopIfTrue="1" operator="equal">
      <formula>"M"</formula>
    </cfRule>
    <cfRule type="cellIs" dxfId="915" priority="1155" stopIfTrue="1" operator="equal">
      <formula>"E"</formula>
    </cfRule>
  </conditionalFormatting>
  <conditionalFormatting sqref="K21:K24">
    <cfRule type="containsText" dxfId="914" priority="1145" operator="containsText" text="MODERADA">
      <formula>NOT(ISERROR(SEARCH("MODERADA",K21)))</formula>
    </cfRule>
    <cfRule type="containsText" dxfId="913" priority="1146" operator="containsText" text="ALTA">
      <formula>NOT(ISERROR(SEARCH("ALTA",K21)))</formula>
    </cfRule>
    <cfRule type="containsText" dxfId="912" priority="1147" operator="containsText" text="ALTA">
      <formula>NOT(ISERROR(SEARCH("ALTA",K21)))</formula>
    </cfRule>
    <cfRule type="containsText" dxfId="911" priority="1148" operator="containsText" text="EXTREMA">
      <formula>NOT(ISERROR(SEARCH("EXTREMA",K21)))</formula>
    </cfRule>
    <cfRule type="containsText" dxfId="910" priority="1149" operator="containsText" text="ALTA">
      <formula>NOT(ISERROR(SEARCH("ALTA",K21)))</formula>
    </cfRule>
    <cfRule type="containsText" dxfId="909" priority="1150" operator="containsText" text="MODERADO">
      <formula>NOT(ISERROR(SEARCH("MODERADO",K21)))</formula>
    </cfRule>
    <cfRule type="containsText" dxfId="908" priority="1151" operator="containsText" text="BAJA">
      <formula>NOT(ISERROR(SEARCH("BAJA",K21)))</formula>
    </cfRule>
  </conditionalFormatting>
  <conditionalFormatting sqref="Z21">
    <cfRule type="cellIs" dxfId="907" priority="1141" stopIfTrue="1" operator="equal">
      <formula>"A"</formula>
    </cfRule>
    <cfRule type="cellIs" dxfId="906" priority="1142" stopIfTrue="1" operator="equal">
      <formula>"B"</formula>
    </cfRule>
    <cfRule type="cellIs" dxfId="905" priority="1143" stopIfTrue="1" operator="equal">
      <formula>"M"</formula>
    </cfRule>
    <cfRule type="cellIs" dxfId="904" priority="1144" stopIfTrue="1" operator="equal">
      <formula>"E"</formula>
    </cfRule>
  </conditionalFormatting>
  <conditionalFormatting sqref="Z21:Z24">
    <cfRule type="containsText" dxfId="903" priority="1134" operator="containsText" text="MODERADA">
      <formula>NOT(ISERROR(SEARCH("MODERADA",Z21)))</formula>
    </cfRule>
    <cfRule type="containsText" dxfId="902" priority="1135" operator="containsText" text="ALTA">
      <formula>NOT(ISERROR(SEARCH("ALTA",Z21)))</formula>
    </cfRule>
    <cfRule type="containsText" dxfId="901" priority="1136" operator="containsText" text="ALTA">
      <formula>NOT(ISERROR(SEARCH("ALTA",Z21)))</formula>
    </cfRule>
    <cfRule type="containsText" dxfId="900" priority="1137" operator="containsText" text="EXTREMA">
      <formula>NOT(ISERROR(SEARCH("EXTREMA",Z21)))</formula>
    </cfRule>
    <cfRule type="containsText" dxfId="899" priority="1138" operator="containsText" text="ALTA">
      <formula>NOT(ISERROR(SEARCH("ALTA",Z21)))</formula>
    </cfRule>
    <cfRule type="containsText" dxfId="898" priority="1139" operator="containsText" text="MODERADO">
      <formula>NOT(ISERROR(SEARCH("MODERADO",Z21)))</formula>
    </cfRule>
    <cfRule type="containsText" dxfId="897" priority="1140" operator="containsText" text="BAJA">
      <formula>NOT(ISERROR(SEARCH("BAJA",Z21)))</formula>
    </cfRule>
  </conditionalFormatting>
  <conditionalFormatting sqref="K26">
    <cfRule type="cellIs" dxfId="896" priority="1130" stopIfTrue="1" operator="equal">
      <formula>"A"</formula>
    </cfRule>
    <cfRule type="cellIs" dxfId="895" priority="1131" stopIfTrue="1" operator="equal">
      <formula>"B"</formula>
    </cfRule>
    <cfRule type="cellIs" dxfId="894" priority="1132" stopIfTrue="1" operator="equal">
      <formula>"M"</formula>
    </cfRule>
    <cfRule type="cellIs" dxfId="893" priority="1133" stopIfTrue="1" operator="equal">
      <formula>"E"</formula>
    </cfRule>
  </conditionalFormatting>
  <conditionalFormatting sqref="K26:K29">
    <cfRule type="containsText" dxfId="892" priority="1123" operator="containsText" text="MODERADA">
      <formula>NOT(ISERROR(SEARCH("MODERADA",K26)))</formula>
    </cfRule>
    <cfRule type="containsText" dxfId="891" priority="1124" operator="containsText" text="ALTA">
      <formula>NOT(ISERROR(SEARCH("ALTA",K26)))</formula>
    </cfRule>
    <cfRule type="containsText" dxfId="890" priority="1125" operator="containsText" text="ALTA">
      <formula>NOT(ISERROR(SEARCH("ALTA",K26)))</formula>
    </cfRule>
    <cfRule type="containsText" dxfId="889" priority="1126" operator="containsText" text="EXTREMA">
      <formula>NOT(ISERROR(SEARCH("EXTREMA",K26)))</formula>
    </cfRule>
    <cfRule type="containsText" dxfId="888" priority="1127" operator="containsText" text="ALTA">
      <formula>NOT(ISERROR(SEARCH("ALTA",K26)))</formula>
    </cfRule>
    <cfRule type="containsText" dxfId="887" priority="1128" operator="containsText" text="MODERADO">
      <formula>NOT(ISERROR(SEARCH("MODERADO",K26)))</formula>
    </cfRule>
    <cfRule type="containsText" dxfId="886" priority="1129" operator="containsText" text="BAJA">
      <formula>NOT(ISERROR(SEARCH("BAJA",K26)))</formula>
    </cfRule>
  </conditionalFormatting>
  <conditionalFormatting sqref="Z26:Z29">
    <cfRule type="containsText" dxfId="885" priority="1112" operator="containsText" text="MODERADA">
      <formula>NOT(ISERROR(SEARCH("MODERADA",Z26)))</formula>
    </cfRule>
    <cfRule type="containsText" dxfId="884" priority="1113" operator="containsText" text="ALTA">
      <formula>NOT(ISERROR(SEARCH("ALTA",Z26)))</formula>
    </cfRule>
    <cfRule type="containsText" dxfId="883" priority="1114" operator="containsText" text="ALTA">
      <formula>NOT(ISERROR(SEARCH("ALTA",Z26)))</formula>
    </cfRule>
    <cfRule type="containsText" dxfId="882" priority="1115" operator="containsText" text="EXTREMA">
      <formula>NOT(ISERROR(SEARCH("EXTREMA",Z26)))</formula>
    </cfRule>
    <cfRule type="containsText" dxfId="881" priority="1116" operator="containsText" text="ALTA">
      <formula>NOT(ISERROR(SEARCH("ALTA",Z26)))</formula>
    </cfRule>
    <cfRule type="containsText" dxfId="880" priority="1117" operator="containsText" text="MODERADO">
      <formula>NOT(ISERROR(SEARCH("MODERADO",Z26)))</formula>
    </cfRule>
    <cfRule type="containsText" dxfId="879" priority="1118" operator="containsText" text="BAJA">
      <formula>NOT(ISERROR(SEARCH("BAJA",Z26)))</formula>
    </cfRule>
  </conditionalFormatting>
  <conditionalFormatting sqref="Z31">
    <cfRule type="cellIs" dxfId="878" priority="1097" stopIfTrue="1" operator="equal">
      <formula>"A"</formula>
    </cfRule>
    <cfRule type="cellIs" dxfId="877" priority="1098" stopIfTrue="1" operator="equal">
      <formula>"B"</formula>
    </cfRule>
    <cfRule type="cellIs" dxfId="876" priority="1099" stopIfTrue="1" operator="equal">
      <formula>"M"</formula>
    </cfRule>
    <cfRule type="cellIs" dxfId="875" priority="1100" stopIfTrue="1" operator="equal">
      <formula>"E"</formula>
    </cfRule>
  </conditionalFormatting>
  <conditionalFormatting sqref="Z41">
    <cfRule type="cellIs" dxfId="874" priority="1053" stopIfTrue="1" operator="equal">
      <formula>"A"</formula>
    </cfRule>
    <cfRule type="cellIs" dxfId="873" priority="1054" stopIfTrue="1" operator="equal">
      <formula>"B"</formula>
    </cfRule>
    <cfRule type="cellIs" dxfId="872" priority="1055" stopIfTrue="1" operator="equal">
      <formula>"M"</formula>
    </cfRule>
    <cfRule type="cellIs" dxfId="871" priority="1056" stopIfTrue="1" operator="equal">
      <formula>"E"</formula>
    </cfRule>
  </conditionalFormatting>
  <conditionalFormatting sqref="Z41:Z44">
    <cfRule type="containsText" dxfId="870" priority="1046" operator="containsText" text="MODERADA">
      <formula>NOT(ISERROR(SEARCH("MODERADA",Z41)))</formula>
    </cfRule>
    <cfRule type="containsText" dxfId="869" priority="1047" operator="containsText" text="ALTA">
      <formula>NOT(ISERROR(SEARCH("ALTA",Z41)))</formula>
    </cfRule>
    <cfRule type="containsText" dxfId="868" priority="1048" operator="containsText" text="ALTA">
      <formula>NOT(ISERROR(SEARCH("ALTA",Z41)))</formula>
    </cfRule>
    <cfRule type="containsText" dxfId="867" priority="1049" operator="containsText" text="EXTREMA">
      <formula>NOT(ISERROR(SEARCH("EXTREMA",Z41)))</formula>
    </cfRule>
    <cfRule type="containsText" dxfId="866" priority="1050" operator="containsText" text="ALTA">
      <formula>NOT(ISERROR(SEARCH("ALTA",Z41)))</formula>
    </cfRule>
    <cfRule type="containsText" dxfId="865" priority="1051" operator="containsText" text="MODERADO">
      <formula>NOT(ISERROR(SEARCH("MODERADO",Z41)))</formula>
    </cfRule>
    <cfRule type="containsText" dxfId="864" priority="1052" operator="containsText" text="BAJA">
      <formula>NOT(ISERROR(SEARCH("BAJA",Z41)))</formula>
    </cfRule>
  </conditionalFormatting>
  <conditionalFormatting sqref="Z31:Z34">
    <cfRule type="containsText" dxfId="863" priority="1090" operator="containsText" text="MODERADA">
      <formula>NOT(ISERROR(SEARCH("MODERADA",Z31)))</formula>
    </cfRule>
    <cfRule type="containsText" dxfId="862" priority="1091" operator="containsText" text="ALTA">
      <formula>NOT(ISERROR(SEARCH("ALTA",Z31)))</formula>
    </cfRule>
    <cfRule type="containsText" dxfId="861" priority="1092" operator="containsText" text="ALTA">
      <formula>NOT(ISERROR(SEARCH("ALTA",Z31)))</formula>
    </cfRule>
    <cfRule type="containsText" dxfId="860" priority="1093" operator="containsText" text="EXTREMA">
      <formula>NOT(ISERROR(SEARCH("EXTREMA",Z31)))</formula>
    </cfRule>
    <cfRule type="containsText" dxfId="859" priority="1094" operator="containsText" text="ALTA">
      <formula>NOT(ISERROR(SEARCH("ALTA",Z31)))</formula>
    </cfRule>
    <cfRule type="containsText" dxfId="858" priority="1095" operator="containsText" text="MODERADO">
      <formula>NOT(ISERROR(SEARCH("MODERADO",Z31)))</formula>
    </cfRule>
    <cfRule type="containsText" dxfId="857" priority="1096" operator="containsText" text="BAJA">
      <formula>NOT(ISERROR(SEARCH("BAJA",Z31)))</formula>
    </cfRule>
  </conditionalFormatting>
  <conditionalFormatting sqref="K31">
    <cfRule type="cellIs" dxfId="856" priority="1086" stopIfTrue="1" operator="equal">
      <formula>"A"</formula>
    </cfRule>
    <cfRule type="cellIs" dxfId="855" priority="1087" stopIfTrue="1" operator="equal">
      <formula>"B"</formula>
    </cfRule>
    <cfRule type="cellIs" dxfId="854" priority="1088" stopIfTrue="1" operator="equal">
      <formula>"M"</formula>
    </cfRule>
    <cfRule type="cellIs" dxfId="853" priority="1089" stopIfTrue="1" operator="equal">
      <formula>"E"</formula>
    </cfRule>
  </conditionalFormatting>
  <conditionalFormatting sqref="K31:K34">
    <cfRule type="containsText" dxfId="852" priority="1079" operator="containsText" text="MODERADA">
      <formula>NOT(ISERROR(SEARCH("MODERADA",K31)))</formula>
    </cfRule>
    <cfRule type="containsText" dxfId="851" priority="1080" operator="containsText" text="ALTA">
      <formula>NOT(ISERROR(SEARCH("ALTA",K31)))</formula>
    </cfRule>
    <cfRule type="containsText" dxfId="850" priority="1081" operator="containsText" text="ALTA">
      <formula>NOT(ISERROR(SEARCH("ALTA",K31)))</formula>
    </cfRule>
    <cfRule type="containsText" dxfId="849" priority="1082" operator="containsText" text="EXTREMA">
      <formula>NOT(ISERROR(SEARCH("EXTREMA",K31)))</formula>
    </cfRule>
    <cfRule type="containsText" dxfId="848" priority="1083" operator="containsText" text="ALTA">
      <formula>NOT(ISERROR(SEARCH("ALTA",K31)))</formula>
    </cfRule>
    <cfRule type="containsText" dxfId="847" priority="1084" operator="containsText" text="MODERADO">
      <formula>NOT(ISERROR(SEARCH("MODERADO",K31)))</formula>
    </cfRule>
    <cfRule type="containsText" dxfId="846" priority="1085" operator="containsText" text="BAJA">
      <formula>NOT(ISERROR(SEARCH("BAJA",K31)))</formula>
    </cfRule>
  </conditionalFormatting>
  <conditionalFormatting sqref="Z36">
    <cfRule type="cellIs" dxfId="845" priority="1075" stopIfTrue="1" operator="equal">
      <formula>"A"</formula>
    </cfRule>
    <cfRule type="cellIs" dxfId="844" priority="1076" stopIfTrue="1" operator="equal">
      <formula>"B"</formula>
    </cfRule>
    <cfRule type="cellIs" dxfId="843" priority="1077" stopIfTrue="1" operator="equal">
      <formula>"M"</formula>
    </cfRule>
    <cfRule type="cellIs" dxfId="842" priority="1078" stopIfTrue="1" operator="equal">
      <formula>"E"</formula>
    </cfRule>
  </conditionalFormatting>
  <conditionalFormatting sqref="Z36:Z39">
    <cfRule type="containsText" dxfId="841" priority="1068" operator="containsText" text="MODERADA">
      <formula>NOT(ISERROR(SEARCH("MODERADA",Z36)))</formula>
    </cfRule>
    <cfRule type="containsText" dxfId="840" priority="1069" operator="containsText" text="ALTA">
      <formula>NOT(ISERROR(SEARCH("ALTA",Z36)))</formula>
    </cfRule>
    <cfRule type="containsText" dxfId="839" priority="1070" operator="containsText" text="ALTA">
      <formula>NOT(ISERROR(SEARCH("ALTA",Z36)))</formula>
    </cfRule>
    <cfRule type="containsText" dxfId="838" priority="1071" operator="containsText" text="EXTREMA">
      <formula>NOT(ISERROR(SEARCH("EXTREMA",Z36)))</formula>
    </cfRule>
    <cfRule type="containsText" dxfId="837" priority="1072" operator="containsText" text="ALTA">
      <formula>NOT(ISERROR(SEARCH("ALTA",Z36)))</formula>
    </cfRule>
    <cfRule type="containsText" dxfId="836" priority="1073" operator="containsText" text="MODERADO">
      <formula>NOT(ISERROR(SEARCH("MODERADO",Z36)))</formula>
    </cfRule>
    <cfRule type="containsText" dxfId="835" priority="1074" operator="containsText" text="BAJA">
      <formula>NOT(ISERROR(SEARCH("BAJA",Z36)))</formula>
    </cfRule>
  </conditionalFormatting>
  <conditionalFormatting sqref="K36">
    <cfRule type="cellIs" dxfId="834" priority="1064" stopIfTrue="1" operator="equal">
      <formula>"A"</formula>
    </cfRule>
    <cfRule type="cellIs" dxfId="833" priority="1065" stopIfTrue="1" operator="equal">
      <formula>"B"</formula>
    </cfRule>
    <cfRule type="cellIs" dxfId="832" priority="1066" stopIfTrue="1" operator="equal">
      <formula>"M"</formula>
    </cfRule>
    <cfRule type="cellIs" dxfId="831" priority="1067" stopIfTrue="1" operator="equal">
      <formula>"E"</formula>
    </cfRule>
  </conditionalFormatting>
  <conditionalFormatting sqref="K36:K39">
    <cfRule type="containsText" dxfId="830" priority="1057" operator="containsText" text="MODERADA">
      <formula>NOT(ISERROR(SEARCH("MODERADA",K36)))</formula>
    </cfRule>
    <cfRule type="containsText" dxfId="829" priority="1058" operator="containsText" text="ALTA">
      <formula>NOT(ISERROR(SEARCH("ALTA",K36)))</formula>
    </cfRule>
    <cfRule type="containsText" dxfId="828" priority="1059" operator="containsText" text="ALTA">
      <formula>NOT(ISERROR(SEARCH("ALTA",K36)))</formula>
    </cfRule>
    <cfRule type="containsText" dxfId="827" priority="1060" operator="containsText" text="EXTREMA">
      <formula>NOT(ISERROR(SEARCH("EXTREMA",K36)))</formula>
    </cfRule>
    <cfRule type="containsText" dxfId="826" priority="1061" operator="containsText" text="ALTA">
      <formula>NOT(ISERROR(SEARCH("ALTA",K36)))</formula>
    </cfRule>
    <cfRule type="containsText" dxfId="825" priority="1062" operator="containsText" text="MODERADO">
      <formula>NOT(ISERROR(SEARCH("MODERADO",K36)))</formula>
    </cfRule>
    <cfRule type="containsText" dxfId="824" priority="1063" operator="containsText" text="BAJA">
      <formula>NOT(ISERROR(SEARCH("BAJA",K36)))</formula>
    </cfRule>
  </conditionalFormatting>
  <conditionalFormatting sqref="K41">
    <cfRule type="cellIs" dxfId="823" priority="1042" stopIfTrue="1" operator="equal">
      <formula>"A"</formula>
    </cfRule>
    <cfRule type="cellIs" dxfId="822" priority="1043" stopIfTrue="1" operator="equal">
      <formula>"B"</formula>
    </cfRule>
    <cfRule type="cellIs" dxfId="821" priority="1044" stopIfTrue="1" operator="equal">
      <formula>"M"</formula>
    </cfRule>
    <cfRule type="cellIs" dxfId="820" priority="1045" stopIfTrue="1" operator="equal">
      <formula>"E"</formula>
    </cfRule>
  </conditionalFormatting>
  <conditionalFormatting sqref="K41:K44">
    <cfRule type="containsText" dxfId="819" priority="1035" operator="containsText" text="MODERADA">
      <formula>NOT(ISERROR(SEARCH("MODERADA",K41)))</formula>
    </cfRule>
    <cfRule type="containsText" dxfId="818" priority="1036" operator="containsText" text="ALTA">
      <formula>NOT(ISERROR(SEARCH("ALTA",K41)))</formula>
    </cfRule>
    <cfRule type="containsText" dxfId="817" priority="1037" operator="containsText" text="ALTA">
      <formula>NOT(ISERROR(SEARCH("ALTA",K41)))</formula>
    </cfRule>
    <cfRule type="containsText" dxfId="816" priority="1038" operator="containsText" text="EXTREMA">
      <formula>NOT(ISERROR(SEARCH("EXTREMA",K41)))</formula>
    </cfRule>
    <cfRule type="containsText" dxfId="815" priority="1039" operator="containsText" text="ALTA">
      <formula>NOT(ISERROR(SEARCH("ALTA",K41)))</formula>
    </cfRule>
    <cfRule type="containsText" dxfId="814" priority="1040" operator="containsText" text="MODERADO">
      <formula>NOT(ISERROR(SEARCH("MODERADO",K41)))</formula>
    </cfRule>
    <cfRule type="containsText" dxfId="813" priority="1041" operator="containsText" text="BAJA">
      <formula>NOT(ISERROR(SEARCH("BAJA",K41)))</formula>
    </cfRule>
  </conditionalFormatting>
  <conditionalFormatting sqref="K46:K47">
    <cfRule type="cellIs" dxfId="812" priority="1020" stopIfTrue="1" operator="equal">
      <formula>"A"</formula>
    </cfRule>
    <cfRule type="cellIs" dxfId="811" priority="1021" stopIfTrue="1" operator="equal">
      <formula>"B"</formula>
    </cfRule>
    <cfRule type="cellIs" dxfId="810" priority="1022" stopIfTrue="1" operator="equal">
      <formula>"M"</formula>
    </cfRule>
    <cfRule type="cellIs" dxfId="809" priority="1023" stopIfTrue="1" operator="equal">
      <formula>"E"</formula>
    </cfRule>
  </conditionalFormatting>
  <conditionalFormatting sqref="K46:K47">
    <cfRule type="containsText" dxfId="808" priority="1013" operator="containsText" text="MODERADA">
      <formula>NOT(ISERROR(SEARCH("MODERADA",K46)))</formula>
    </cfRule>
    <cfRule type="containsText" dxfId="807" priority="1014" operator="containsText" text="ALTA">
      <formula>NOT(ISERROR(SEARCH("ALTA",K46)))</formula>
    </cfRule>
    <cfRule type="containsText" dxfId="806" priority="1015" operator="containsText" text="ALTA">
      <formula>NOT(ISERROR(SEARCH("ALTA",K46)))</formula>
    </cfRule>
    <cfRule type="containsText" dxfId="805" priority="1016" operator="containsText" text="EXTREMA">
      <formula>NOT(ISERROR(SEARCH("EXTREMA",K46)))</formula>
    </cfRule>
    <cfRule type="containsText" dxfId="804" priority="1017" operator="containsText" text="ALTA">
      <formula>NOT(ISERROR(SEARCH("ALTA",K46)))</formula>
    </cfRule>
    <cfRule type="containsText" dxfId="803" priority="1018" operator="containsText" text="MODERADO">
      <formula>NOT(ISERROR(SEARCH("MODERADO",K46)))</formula>
    </cfRule>
    <cfRule type="containsText" dxfId="802" priority="1019" operator="containsText" text="BAJA">
      <formula>NOT(ISERROR(SEARCH("BAJA",K46)))</formula>
    </cfRule>
  </conditionalFormatting>
  <conditionalFormatting sqref="Z46:Z47">
    <cfRule type="cellIs" dxfId="801" priority="1009" stopIfTrue="1" operator="equal">
      <formula>"A"</formula>
    </cfRule>
    <cfRule type="cellIs" dxfId="800" priority="1010" stopIfTrue="1" operator="equal">
      <formula>"B"</formula>
    </cfRule>
    <cfRule type="cellIs" dxfId="799" priority="1011" stopIfTrue="1" operator="equal">
      <formula>"M"</formula>
    </cfRule>
    <cfRule type="cellIs" dxfId="798" priority="1012" stopIfTrue="1" operator="equal">
      <formula>"E"</formula>
    </cfRule>
  </conditionalFormatting>
  <conditionalFormatting sqref="Z46:Z50">
    <cfRule type="containsText" dxfId="797" priority="1002" operator="containsText" text="MODERADA">
      <formula>NOT(ISERROR(SEARCH("MODERADA",Z46)))</formula>
    </cfRule>
    <cfRule type="containsText" dxfId="796" priority="1003" operator="containsText" text="ALTA">
      <formula>NOT(ISERROR(SEARCH("ALTA",Z46)))</formula>
    </cfRule>
    <cfRule type="containsText" dxfId="795" priority="1004" operator="containsText" text="ALTA">
      <formula>NOT(ISERROR(SEARCH("ALTA",Z46)))</formula>
    </cfRule>
    <cfRule type="containsText" dxfId="794" priority="1005" operator="containsText" text="EXTREMA">
      <formula>NOT(ISERROR(SEARCH("EXTREMA",Z46)))</formula>
    </cfRule>
    <cfRule type="containsText" dxfId="793" priority="1006" operator="containsText" text="ALTA">
      <formula>NOT(ISERROR(SEARCH("ALTA",Z46)))</formula>
    </cfRule>
    <cfRule type="containsText" dxfId="792" priority="1007" operator="containsText" text="MODERADO">
      <formula>NOT(ISERROR(SEARCH("MODERADO",Z46)))</formula>
    </cfRule>
    <cfRule type="containsText" dxfId="791" priority="1008" operator="containsText" text="BAJA">
      <formula>NOT(ISERROR(SEARCH("BAJA",Z46)))</formula>
    </cfRule>
  </conditionalFormatting>
  <conditionalFormatting sqref="K51">
    <cfRule type="cellIs" dxfId="790" priority="998" stopIfTrue="1" operator="equal">
      <formula>"A"</formula>
    </cfRule>
    <cfRule type="cellIs" dxfId="789" priority="999" stopIfTrue="1" operator="equal">
      <formula>"B"</formula>
    </cfRule>
    <cfRule type="cellIs" dxfId="788" priority="1000" stopIfTrue="1" operator="equal">
      <formula>"M"</formula>
    </cfRule>
    <cfRule type="cellIs" dxfId="787" priority="1001" stopIfTrue="1" operator="equal">
      <formula>"E"</formula>
    </cfRule>
  </conditionalFormatting>
  <conditionalFormatting sqref="K51:K54">
    <cfRule type="containsText" dxfId="786" priority="991" operator="containsText" text="MODERADA">
      <formula>NOT(ISERROR(SEARCH("MODERADA",K51)))</formula>
    </cfRule>
    <cfRule type="containsText" dxfId="785" priority="992" operator="containsText" text="ALTA">
      <formula>NOT(ISERROR(SEARCH("ALTA",K51)))</formula>
    </cfRule>
    <cfRule type="containsText" dxfId="784" priority="993" operator="containsText" text="ALTA">
      <formula>NOT(ISERROR(SEARCH("ALTA",K51)))</formula>
    </cfRule>
    <cfRule type="containsText" dxfId="783" priority="994" operator="containsText" text="EXTREMA">
      <formula>NOT(ISERROR(SEARCH("EXTREMA",K51)))</formula>
    </cfRule>
    <cfRule type="containsText" dxfId="782" priority="995" operator="containsText" text="ALTA">
      <formula>NOT(ISERROR(SEARCH("ALTA",K51)))</formula>
    </cfRule>
    <cfRule type="containsText" dxfId="781" priority="996" operator="containsText" text="MODERADO">
      <formula>NOT(ISERROR(SEARCH("MODERADO",K51)))</formula>
    </cfRule>
    <cfRule type="containsText" dxfId="780" priority="997" operator="containsText" text="BAJA">
      <formula>NOT(ISERROR(SEARCH("BAJA",K51)))</formula>
    </cfRule>
  </conditionalFormatting>
  <conditionalFormatting sqref="Z51">
    <cfRule type="cellIs" dxfId="779" priority="987" stopIfTrue="1" operator="equal">
      <formula>"A"</formula>
    </cfRule>
    <cfRule type="cellIs" dxfId="778" priority="988" stopIfTrue="1" operator="equal">
      <formula>"B"</formula>
    </cfRule>
    <cfRule type="cellIs" dxfId="777" priority="989" stopIfTrue="1" operator="equal">
      <formula>"M"</formula>
    </cfRule>
    <cfRule type="cellIs" dxfId="776" priority="990" stopIfTrue="1" operator="equal">
      <formula>"E"</formula>
    </cfRule>
  </conditionalFormatting>
  <conditionalFormatting sqref="Z51:Z54">
    <cfRule type="containsText" dxfId="775" priority="980" operator="containsText" text="MODERADA">
      <formula>NOT(ISERROR(SEARCH("MODERADA",Z51)))</formula>
    </cfRule>
    <cfRule type="containsText" dxfId="774" priority="981" operator="containsText" text="ALTA">
      <formula>NOT(ISERROR(SEARCH("ALTA",Z51)))</formula>
    </cfRule>
    <cfRule type="containsText" dxfId="773" priority="982" operator="containsText" text="ALTA">
      <formula>NOT(ISERROR(SEARCH("ALTA",Z51)))</formula>
    </cfRule>
    <cfRule type="containsText" dxfId="772" priority="983" operator="containsText" text="EXTREMA">
      <formula>NOT(ISERROR(SEARCH("EXTREMA",Z51)))</formula>
    </cfRule>
    <cfRule type="containsText" dxfId="771" priority="984" operator="containsText" text="ALTA">
      <formula>NOT(ISERROR(SEARCH("ALTA",Z51)))</formula>
    </cfRule>
    <cfRule type="containsText" dxfId="770" priority="985" operator="containsText" text="MODERADO">
      <formula>NOT(ISERROR(SEARCH("MODERADO",Z51)))</formula>
    </cfRule>
    <cfRule type="containsText" dxfId="769" priority="986" operator="containsText" text="BAJA">
      <formula>NOT(ISERROR(SEARCH("BAJA",Z51)))</formula>
    </cfRule>
  </conditionalFormatting>
  <conditionalFormatting sqref="K56">
    <cfRule type="cellIs" dxfId="768" priority="976" stopIfTrue="1" operator="equal">
      <formula>"A"</formula>
    </cfRule>
    <cfRule type="cellIs" dxfId="767" priority="977" stopIfTrue="1" operator="equal">
      <formula>"B"</formula>
    </cfRule>
    <cfRule type="cellIs" dxfId="766" priority="978" stopIfTrue="1" operator="equal">
      <formula>"M"</formula>
    </cfRule>
    <cfRule type="cellIs" dxfId="765" priority="979" stopIfTrue="1" operator="equal">
      <formula>"E"</formula>
    </cfRule>
  </conditionalFormatting>
  <conditionalFormatting sqref="K56:K59">
    <cfRule type="containsText" dxfId="764" priority="969" operator="containsText" text="MODERADA">
      <formula>NOT(ISERROR(SEARCH("MODERADA",K56)))</formula>
    </cfRule>
    <cfRule type="containsText" dxfId="763" priority="970" operator="containsText" text="ALTA">
      <formula>NOT(ISERROR(SEARCH("ALTA",K56)))</formula>
    </cfRule>
    <cfRule type="containsText" dxfId="762" priority="971" operator="containsText" text="ALTA">
      <formula>NOT(ISERROR(SEARCH("ALTA",K56)))</formula>
    </cfRule>
    <cfRule type="containsText" dxfId="761" priority="972" operator="containsText" text="EXTREMA">
      <formula>NOT(ISERROR(SEARCH("EXTREMA",K56)))</formula>
    </cfRule>
    <cfRule type="containsText" dxfId="760" priority="973" operator="containsText" text="ALTA">
      <formula>NOT(ISERROR(SEARCH("ALTA",K56)))</formula>
    </cfRule>
    <cfRule type="containsText" dxfId="759" priority="974" operator="containsText" text="MODERADO">
      <formula>NOT(ISERROR(SEARCH("MODERADO",K56)))</formula>
    </cfRule>
    <cfRule type="containsText" dxfId="758" priority="975" operator="containsText" text="BAJA">
      <formula>NOT(ISERROR(SEARCH("BAJA",K56)))</formula>
    </cfRule>
  </conditionalFormatting>
  <conditionalFormatting sqref="Z56">
    <cfRule type="cellIs" dxfId="757" priority="965" stopIfTrue="1" operator="equal">
      <formula>"A"</formula>
    </cfRule>
    <cfRule type="cellIs" dxfId="756" priority="966" stopIfTrue="1" operator="equal">
      <formula>"B"</formula>
    </cfRule>
    <cfRule type="cellIs" dxfId="755" priority="967" stopIfTrue="1" operator="equal">
      <formula>"M"</formula>
    </cfRule>
    <cfRule type="cellIs" dxfId="754" priority="968" stopIfTrue="1" operator="equal">
      <formula>"E"</formula>
    </cfRule>
  </conditionalFormatting>
  <conditionalFormatting sqref="Z56:Z59">
    <cfRule type="containsText" dxfId="753" priority="958" operator="containsText" text="MODERADA">
      <formula>NOT(ISERROR(SEARCH("MODERADA",Z56)))</formula>
    </cfRule>
    <cfRule type="containsText" dxfId="752" priority="959" operator="containsText" text="ALTA">
      <formula>NOT(ISERROR(SEARCH("ALTA",Z56)))</formula>
    </cfRule>
    <cfRule type="containsText" dxfId="751" priority="960" operator="containsText" text="ALTA">
      <formula>NOT(ISERROR(SEARCH("ALTA",Z56)))</formula>
    </cfRule>
    <cfRule type="containsText" dxfId="750" priority="961" operator="containsText" text="EXTREMA">
      <formula>NOT(ISERROR(SEARCH("EXTREMA",Z56)))</formula>
    </cfRule>
    <cfRule type="containsText" dxfId="749" priority="962" operator="containsText" text="ALTA">
      <formula>NOT(ISERROR(SEARCH("ALTA",Z56)))</formula>
    </cfRule>
    <cfRule type="containsText" dxfId="748" priority="963" operator="containsText" text="MODERADO">
      <formula>NOT(ISERROR(SEARCH("MODERADO",Z56)))</formula>
    </cfRule>
    <cfRule type="containsText" dxfId="747" priority="964" operator="containsText" text="BAJA">
      <formula>NOT(ISERROR(SEARCH("BAJA",Z56)))</formula>
    </cfRule>
  </conditionalFormatting>
  <conditionalFormatting sqref="Z66">
    <cfRule type="cellIs" dxfId="746" priority="921" stopIfTrue="1" operator="equal">
      <formula>"A"</formula>
    </cfRule>
    <cfRule type="cellIs" dxfId="745" priority="922" stopIfTrue="1" operator="equal">
      <formula>"B"</formula>
    </cfRule>
    <cfRule type="cellIs" dxfId="744" priority="923" stopIfTrue="1" operator="equal">
      <formula>"M"</formula>
    </cfRule>
    <cfRule type="cellIs" dxfId="743" priority="924" stopIfTrue="1" operator="equal">
      <formula>"E"</formula>
    </cfRule>
  </conditionalFormatting>
  <conditionalFormatting sqref="Z66:Z70">
    <cfRule type="containsText" dxfId="742" priority="914" operator="containsText" text="MODERADA">
      <formula>NOT(ISERROR(SEARCH("MODERADA",Z66)))</formula>
    </cfRule>
    <cfRule type="containsText" dxfId="741" priority="915" operator="containsText" text="ALTA">
      <formula>NOT(ISERROR(SEARCH("ALTA",Z66)))</formula>
    </cfRule>
    <cfRule type="containsText" dxfId="740" priority="916" operator="containsText" text="ALTA">
      <formula>NOT(ISERROR(SEARCH("ALTA",Z66)))</formula>
    </cfRule>
    <cfRule type="containsText" dxfId="739" priority="917" operator="containsText" text="EXTREMA">
      <formula>NOT(ISERROR(SEARCH("EXTREMA",Z66)))</formula>
    </cfRule>
    <cfRule type="containsText" dxfId="738" priority="918" operator="containsText" text="ALTA">
      <formula>NOT(ISERROR(SEARCH("ALTA",Z66)))</formula>
    </cfRule>
    <cfRule type="containsText" dxfId="737" priority="919" operator="containsText" text="MODERADO">
      <formula>NOT(ISERROR(SEARCH("MODERADO",Z66)))</formula>
    </cfRule>
    <cfRule type="containsText" dxfId="736" priority="920" operator="containsText" text="BAJA">
      <formula>NOT(ISERROR(SEARCH("BAJA",Z66)))</formula>
    </cfRule>
  </conditionalFormatting>
  <conditionalFormatting sqref="K61">
    <cfRule type="cellIs" dxfId="735" priority="910" stopIfTrue="1" operator="equal">
      <formula>"A"</formula>
    </cfRule>
    <cfRule type="cellIs" dxfId="734" priority="911" stopIfTrue="1" operator="equal">
      <formula>"B"</formula>
    </cfRule>
    <cfRule type="cellIs" dxfId="733" priority="912" stopIfTrue="1" operator="equal">
      <formula>"M"</formula>
    </cfRule>
    <cfRule type="cellIs" dxfId="732" priority="913" stopIfTrue="1" operator="equal">
      <formula>"E"</formula>
    </cfRule>
  </conditionalFormatting>
  <conditionalFormatting sqref="K61:K64">
    <cfRule type="containsText" dxfId="731" priority="903" operator="containsText" text="MODERADA">
      <formula>NOT(ISERROR(SEARCH("MODERADA",K61)))</formula>
    </cfRule>
    <cfRule type="containsText" dxfId="730" priority="904" operator="containsText" text="ALTA">
      <formula>NOT(ISERROR(SEARCH("ALTA",K61)))</formula>
    </cfRule>
    <cfRule type="containsText" dxfId="729" priority="905" operator="containsText" text="ALTA">
      <formula>NOT(ISERROR(SEARCH("ALTA",K61)))</formula>
    </cfRule>
    <cfRule type="containsText" dxfId="728" priority="906" operator="containsText" text="EXTREMA">
      <formula>NOT(ISERROR(SEARCH("EXTREMA",K61)))</formula>
    </cfRule>
    <cfRule type="containsText" dxfId="727" priority="907" operator="containsText" text="ALTA">
      <formula>NOT(ISERROR(SEARCH("ALTA",K61)))</formula>
    </cfRule>
    <cfRule type="containsText" dxfId="726" priority="908" operator="containsText" text="MODERADO">
      <formula>NOT(ISERROR(SEARCH("MODERADO",K61)))</formula>
    </cfRule>
    <cfRule type="containsText" dxfId="725" priority="909" operator="containsText" text="BAJA">
      <formula>NOT(ISERROR(SEARCH("BAJA",K61)))</formula>
    </cfRule>
  </conditionalFormatting>
  <conditionalFormatting sqref="K66">
    <cfRule type="cellIs" dxfId="724" priority="888" stopIfTrue="1" operator="equal">
      <formula>"A"</formula>
    </cfRule>
    <cfRule type="cellIs" dxfId="723" priority="889" stopIfTrue="1" operator="equal">
      <formula>"B"</formula>
    </cfRule>
    <cfRule type="cellIs" dxfId="722" priority="890" stopIfTrue="1" operator="equal">
      <formula>"M"</formula>
    </cfRule>
    <cfRule type="cellIs" dxfId="721" priority="891" stopIfTrue="1" operator="equal">
      <formula>"E"</formula>
    </cfRule>
  </conditionalFormatting>
  <conditionalFormatting sqref="K66:K70">
    <cfRule type="containsText" dxfId="720" priority="881" operator="containsText" text="MODERADA">
      <formula>NOT(ISERROR(SEARCH("MODERADA",K66)))</formula>
    </cfRule>
    <cfRule type="containsText" dxfId="719" priority="882" operator="containsText" text="ALTA">
      <formula>NOT(ISERROR(SEARCH("ALTA",K66)))</formula>
    </cfRule>
    <cfRule type="containsText" dxfId="718" priority="883" operator="containsText" text="ALTA">
      <formula>NOT(ISERROR(SEARCH("ALTA",K66)))</formula>
    </cfRule>
    <cfRule type="containsText" dxfId="717" priority="884" operator="containsText" text="EXTREMA">
      <formula>NOT(ISERROR(SEARCH("EXTREMA",K66)))</formula>
    </cfRule>
    <cfRule type="containsText" dxfId="716" priority="885" operator="containsText" text="ALTA">
      <formula>NOT(ISERROR(SEARCH("ALTA",K66)))</formula>
    </cfRule>
    <cfRule type="containsText" dxfId="715" priority="886" operator="containsText" text="MODERADO">
      <formula>NOT(ISERROR(SEARCH("MODERADO",K66)))</formula>
    </cfRule>
    <cfRule type="containsText" dxfId="714" priority="887" operator="containsText" text="BAJA">
      <formula>NOT(ISERROR(SEARCH("BAJA",K66)))</formula>
    </cfRule>
  </conditionalFormatting>
  <conditionalFormatting sqref="K71">
    <cfRule type="cellIs" dxfId="713" priority="855" stopIfTrue="1" operator="equal">
      <formula>"A"</formula>
    </cfRule>
    <cfRule type="cellIs" dxfId="712" priority="856" stopIfTrue="1" operator="equal">
      <formula>"B"</formula>
    </cfRule>
    <cfRule type="cellIs" dxfId="711" priority="857" stopIfTrue="1" operator="equal">
      <formula>"M"</formula>
    </cfRule>
    <cfRule type="cellIs" dxfId="710" priority="858" stopIfTrue="1" operator="equal">
      <formula>"E"</formula>
    </cfRule>
  </conditionalFormatting>
  <conditionalFormatting sqref="K71:K74">
    <cfRule type="containsText" dxfId="709" priority="848" operator="containsText" text="MODERADA">
      <formula>NOT(ISERROR(SEARCH("MODERADA",K71)))</formula>
    </cfRule>
    <cfRule type="containsText" dxfId="708" priority="849" operator="containsText" text="ALTA">
      <formula>NOT(ISERROR(SEARCH("ALTA",K71)))</formula>
    </cfRule>
    <cfRule type="containsText" dxfId="707" priority="850" operator="containsText" text="ALTA">
      <formula>NOT(ISERROR(SEARCH("ALTA",K71)))</formula>
    </cfRule>
    <cfRule type="containsText" dxfId="706" priority="851" operator="containsText" text="EXTREMA">
      <formula>NOT(ISERROR(SEARCH("EXTREMA",K71)))</formula>
    </cfRule>
    <cfRule type="containsText" dxfId="705" priority="852" operator="containsText" text="ALTA">
      <formula>NOT(ISERROR(SEARCH("ALTA",K71)))</formula>
    </cfRule>
    <cfRule type="containsText" dxfId="704" priority="853" operator="containsText" text="MODERADO">
      <formula>NOT(ISERROR(SEARCH("MODERADO",K71)))</formula>
    </cfRule>
    <cfRule type="containsText" dxfId="703" priority="854" operator="containsText" text="BAJA">
      <formula>NOT(ISERROR(SEARCH("BAJA",K71)))</formula>
    </cfRule>
  </conditionalFormatting>
  <conditionalFormatting sqref="Z76">
    <cfRule type="cellIs" dxfId="702" priority="844" stopIfTrue="1" operator="equal">
      <formula>"A"</formula>
    </cfRule>
    <cfRule type="cellIs" dxfId="701" priority="845" stopIfTrue="1" operator="equal">
      <formula>"B"</formula>
    </cfRule>
    <cfRule type="cellIs" dxfId="700" priority="846" stopIfTrue="1" operator="equal">
      <formula>"M"</formula>
    </cfRule>
    <cfRule type="cellIs" dxfId="699" priority="847" stopIfTrue="1" operator="equal">
      <formula>"E"</formula>
    </cfRule>
  </conditionalFormatting>
  <conditionalFormatting sqref="Z76:Z79">
    <cfRule type="containsText" dxfId="698" priority="837" operator="containsText" text="MODERADA">
      <formula>NOT(ISERROR(SEARCH("MODERADA",Z76)))</formula>
    </cfRule>
    <cfRule type="containsText" dxfId="697" priority="838" operator="containsText" text="ALTA">
      <formula>NOT(ISERROR(SEARCH("ALTA",Z76)))</formula>
    </cfRule>
    <cfRule type="containsText" dxfId="696" priority="839" operator="containsText" text="ALTA">
      <formula>NOT(ISERROR(SEARCH("ALTA",Z76)))</formula>
    </cfRule>
    <cfRule type="containsText" dxfId="695" priority="840" operator="containsText" text="EXTREMA">
      <formula>NOT(ISERROR(SEARCH("EXTREMA",Z76)))</formula>
    </cfRule>
    <cfRule type="containsText" dxfId="694" priority="841" operator="containsText" text="ALTA">
      <formula>NOT(ISERROR(SEARCH("ALTA",Z76)))</formula>
    </cfRule>
    <cfRule type="containsText" dxfId="693" priority="842" operator="containsText" text="MODERADO">
      <formula>NOT(ISERROR(SEARCH("MODERADO",Z76)))</formula>
    </cfRule>
    <cfRule type="containsText" dxfId="692" priority="843" operator="containsText" text="BAJA">
      <formula>NOT(ISERROR(SEARCH("BAJA",Z76)))</formula>
    </cfRule>
  </conditionalFormatting>
  <conditionalFormatting sqref="K76">
    <cfRule type="cellIs" dxfId="691" priority="833" stopIfTrue="1" operator="equal">
      <formula>"A"</formula>
    </cfRule>
    <cfRule type="cellIs" dxfId="690" priority="834" stopIfTrue="1" operator="equal">
      <formula>"B"</formula>
    </cfRule>
    <cfRule type="cellIs" dxfId="689" priority="835" stopIfTrue="1" operator="equal">
      <formula>"M"</formula>
    </cfRule>
    <cfRule type="cellIs" dxfId="688" priority="836" stopIfTrue="1" operator="equal">
      <formula>"E"</formula>
    </cfRule>
  </conditionalFormatting>
  <conditionalFormatting sqref="K76:K79">
    <cfRule type="containsText" dxfId="687" priority="826" operator="containsText" text="MODERADA">
      <formula>NOT(ISERROR(SEARCH("MODERADA",K76)))</formula>
    </cfRule>
    <cfRule type="containsText" dxfId="686" priority="827" operator="containsText" text="ALTA">
      <formula>NOT(ISERROR(SEARCH("ALTA",K76)))</formula>
    </cfRule>
    <cfRule type="containsText" dxfId="685" priority="828" operator="containsText" text="ALTA">
      <formula>NOT(ISERROR(SEARCH("ALTA",K76)))</formula>
    </cfRule>
    <cfRule type="containsText" dxfId="684" priority="829" operator="containsText" text="EXTREMA">
      <formula>NOT(ISERROR(SEARCH("EXTREMA",K76)))</formula>
    </cfRule>
    <cfRule type="containsText" dxfId="683" priority="830" operator="containsText" text="ALTA">
      <formula>NOT(ISERROR(SEARCH("ALTA",K76)))</formula>
    </cfRule>
    <cfRule type="containsText" dxfId="682" priority="831" operator="containsText" text="MODERADO">
      <formula>NOT(ISERROR(SEARCH("MODERADO",K76)))</formula>
    </cfRule>
    <cfRule type="containsText" dxfId="681" priority="832" operator="containsText" text="BAJA">
      <formula>NOT(ISERROR(SEARCH("BAJA",K76)))</formula>
    </cfRule>
  </conditionalFormatting>
  <conditionalFormatting sqref="K81">
    <cfRule type="cellIs" dxfId="680" priority="811" stopIfTrue="1" operator="equal">
      <formula>"A"</formula>
    </cfRule>
    <cfRule type="cellIs" dxfId="679" priority="812" stopIfTrue="1" operator="equal">
      <formula>"B"</formula>
    </cfRule>
    <cfRule type="cellIs" dxfId="678" priority="813" stopIfTrue="1" operator="equal">
      <formula>"M"</formula>
    </cfRule>
    <cfRule type="cellIs" dxfId="677" priority="814" stopIfTrue="1" operator="equal">
      <formula>"E"</formula>
    </cfRule>
  </conditionalFormatting>
  <conditionalFormatting sqref="K81:K84">
    <cfRule type="containsText" dxfId="676" priority="804" operator="containsText" text="MODERADA">
      <formula>NOT(ISERROR(SEARCH("MODERADA",K81)))</formula>
    </cfRule>
    <cfRule type="containsText" dxfId="675" priority="805" operator="containsText" text="ALTA">
      <formula>NOT(ISERROR(SEARCH("ALTA",K81)))</formula>
    </cfRule>
    <cfRule type="containsText" dxfId="674" priority="806" operator="containsText" text="ALTA">
      <formula>NOT(ISERROR(SEARCH("ALTA",K81)))</formula>
    </cfRule>
    <cfRule type="containsText" dxfId="673" priority="807" operator="containsText" text="EXTREMA">
      <formula>NOT(ISERROR(SEARCH("EXTREMA",K81)))</formula>
    </cfRule>
    <cfRule type="containsText" dxfId="672" priority="808" operator="containsText" text="ALTA">
      <formula>NOT(ISERROR(SEARCH("ALTA",K81)))</formula>
    </cfRule>
    <cfRule type="containsText" dxfId="671" priority="809" operator="containsText" text="MODERADO">
      <formula>NOT(ISERROR(SEARCH("MODERADO",K81)))</formula>
    </cfRule>
    <cfRule type="containsText" dxfId="670" priority="810" operator="containsText" text="BAJA">
      <formula>NOT(ISERROR(SEARCH("BAJA",K81)))</formula>
    </cfRule>
  </conditionalFormatting>
  <conditionalFormatting sqref="Z86">
    <cfRule type="cellIs" dxfId="669" priority="800" stopIfTrue="1" operator="equal">
      <formula>"A"</formula>
    </cfRule>
    <cfRule type="cellIs" dxfId="668" priority="801" stopIfTrue="1" operator="equal">
      <formula>"B"</formula>
    </cfRule>
    <cfRule type="cellIs" dxfId="667" priority="802" stopIfTrue="1" operator="equal">
      <formula>"M"</formula>
    </cfRule>
    <cfRule type="cellIs" dxfId="666" priority="803" stopIfTrue="1" operator="equal">
      <formula>"E"</formula>
    </cfRule>
  </conditionalFormatting>
  <conditionalFormatting sqref="Z86:Z89">
    <cfRule type="containsText" dxfId="665" priority="793" operator="containsText" text="MODERADA">
      <formula>NOT(ISERROR(SEARCH("MODERADA",Z86)))</formula>
    </cfRule>
    <cfRule type="containsText" dxfId="664" priority="794" operator="containsText" text="ALTA">
      <formula>NOT(ISERROR(SEARCH("ALTA",Z86)))</formula>
    </cfRule>
    <cfRule type="containsText" dxfId="663" priority="795" operator="containsText" text="ALTA">
      <formula>NOT(ISERROR(SEARCH("ALTA",Z86)))</formula>
    </cfRule>
    <cfRule type="containsText" dxfId="662" priority="796" operator="containsText" text="EXTREMA">
      <formula>NOT(ISERROR(SEARCH("EXTREMA",Z86)))</formula>
    </cfRule>
    <cfRule type="containsText" dxfId="661" priority="797" operator="containsText" text="ALTA">
      <formula>NOT(ISERROR(SEARCH("ALTA",Z86)))</formula>
    </cfRule>
    <cfRule type="containsText" dxfId="660" priority="798" operator="containsText" text="MODERADO">
      <formula>NOT(ISERROR(SEARCH("MODERADO",Z86)))</formula>
    </cfRule>
    <cfRule type="containsText" dxfId="659" priority="799" operator="containsText" text="BAJA">
      <formula>NOT(ISERROR(SEARCH("BAJA",Z86)))</formula>
    </cfRule>
  </conditionalFormatting>
  <conditionalFormatting sqref="K116">
    <cfRule type="cellIs" dxfId="658" priority="635" stopIfTrue="1" operator="equal">
      <formula>"A"</formula>
    </cfRule>
    <cfRule type="cellIs" dxfId="657" priority="636" stopIfTrue="1" operator="equal">
      <formula>"B"</formula>
    </cfRule>
    <cfRule type="cellIs" dxfId="656" priority="637" stopIfTrue="1" operator="equal">
      <formula>"M"</formula>
    </cfRule>
    <cfRule type="cellIs" dxfId="655" priority="638" stopIfTrue="1" operator="equal">
      <formula>"E"</formula>
    </cfRule>
  </conditionalFormatting>
  <conditionalFormatting sqref="K116:K119">
    <cfRule type="containsText" dxfId="654" priority="628" operator="containsText" text="MODERADA">
      <formula>NOT(ISERROR(SEARCH("MODERADA",K116)))</formula>
    </cfRule>
    <cfRule type="containsText" dxfId="653" priority="629" operator="containsText" text="ALTA">
      <formula>NOT(ISERROR(SEARCH("ALTA",K116)))</formula>
    </cfRule>
    <cfRule type="containsText" dxfId="652" priority="630" operator="containsText" text="ALTA">
      <formula>NOT(ISERROR(SEARCH("ALTA",K116)))</formula>
    </cfRule>
    <cfRule type="containsText" dxfId="651" priority="631" operator="containsText" text="EXTREMA">
      <formula>NOT(ISERROR(SEARCH("EXTREMA",K116)))</formula>
    </cfRule>
    <cfRule type="containsText" dxfId="650" priority="632" operator="containsText" text="ALTA">
      <formula>NOT(ISERROR(SEARCH("ALTA",K116)))</formula>
    </cfRule>
    <cfRule type="containsText" dxfId="649" priority="633" operator="containsText" text="MODERADO">
      <formula>NOT(ISERROR(SEARCH("MODERADO",K116)))</formula>
    </cfRule>
    <cfRule type="containsText" dxfId="648" priority="634" operator="containsText" text="BAJA">
      <formula>NOT(ISERROR(SEARCH("BAJA",K116)))</formula>
    </cfRule>
  </conditionalFormatting>
  <conditionalFormatting sqref="K126">
    <cfRule type="cellIs" dxfId="647" priority="580" stopIfTrue="1" operator="equal">
      <formula>"A"</formula>
    </cfRule>
    <cfRule type="cellIs" dxfId="646" priority="581" stopIfTrue="1" operator="equal">
      <formula>"B"</formula>
    </cfRule>
    <cfRule type="cellIs" dxfId="645" priority="582" stopIfTrue="1" operator="equal">
      <formula>"M"</formula>
    </cfRule>
    <cfRule type="cellIs" dxfId="644" priority="583" stopIfTrue="1" operator="equal">
      <formula>"E"</formula>
    </cfRule>
  </conditionalFormatting>
  <conditionalFormatting sqref="K126:K130">
    <cfRule type="containsText" dxfId="643" priority="573" operator="containsText" text="MODERADA">
      <formula>NOT(ISERROR(SEARCH("MODERADA",K126)))</formula>
    </cfRule>
    <cfRule type="containsText" dxfId="642" priority="574" operator="containsText" text="ALTA">
      <formula>NOT(ISERROR(SEARCH("ALTA",K126)))</formula>
    </cfRule>
    <cfRule type="containsText" dxfId="641" priority="575" operator="containsText" text="ALTA">
      <formula>NOT(ISERROR(SEARCH("ALTA",K126)))</formula>
    </cfRule>
    <cfRule type="containsText" dxfId="640" priority="576" operator="containsText" text="EXTREMA">
      <formula>NOT(ISERROR(SEARCH("EXTREMA",K126)))</formula>
    </cfRule>
    <cfRule type="containsText" dxfId="639" priority="577" operator="containsText" text="ALTA">
      <formula>NOT(ISERROR(SEARCH("ALTA",K126)))</formula>
    </cfRule>
    <cfRule type="containsText" dxfId="638" priority="578" operator="containsText" text="MODERADO">
      <formula>NOT(ISERROR(SEARCH("MODERADO",K126)))</formula>
    </cfRule>
    <cfRule type="containsText" dxfId="637" priority="579" operator="containsText" text="BAJA">
      <formula>NOT(ISERROR(SEARCH("BAJA",K126)))</formula>
    </cfRule>
  </conditionalFormatting>
  <conditionalFormatting sqref="K91">
    <cfRule type="cellIs" dxfId="636" priority="756" stopIfTrue="1" operator="equal">
      <formula>"A"</formula>
    </cfRule>
    <cfRule type="cellIs" dxfId="635" priority="757" stopIfTrue="1" operator="equal">
      <formula>"B"</formula>
    </cfRule>
    <cfRule type="cellIs" dxfId="634" priority="758" stopIfTrue="1" operator="equal">
      <formula>"M"</formula>
    </cfRule>
    <cfRule type="cellIs" dxfId="633" priority="759" stopIfTrue="1" operator="equal">
      <formula>"E"</formula>
    </cfRule>
  </conditionalFormatting>
  <conditionalFormatting sqref="K91:K94">
    <cfRule type="containsText" dxfId="632" priority="749" operator="containsText" text="MODERADA">
      <formula>NOT(ISERROR(SEARCH("MODERADA",K91)))</formula>
    </cfRule>
    <cfRule type="containsText" dxfId="631" priority="750" operator="containsText" text="ALTA">
      <formula>NOT(ISERROR(SEARCH("ALTA",K91)))</formula>
    </cfRule>
    <cfRule type="containsText" dxfId="630" priority="751" operator="containsText" text="ALTA">
      <formula>NOT(ISERROR(SEARCH("ALTA",K91)))</formula>
    </cfRule>
    <cfRule type="containsText" dxfId="629" priority="752" operator="containsText" text="EXTREMA">
      <formula>NOT(ISERROR(SEARCH("EXTREMA",K91)))</formula>
    </cfRule>
    <cfRule type="containsText" dxfId="628" priority="753" operator="containsText" text="ALTA">
      <formula>NOT(ISERROR(SEARCH("ALTA",K91)))</formula>
    </cfRule>
    <cfRule type="containsText" dxfId="627" priority="754" operator="containsText" text="MODERADO">
      <formula>NOT(ISERROR(SEARCH("MODERADO",K91)))</formula>
    </cfRule>
    <cfRule type="containsText" dxfId="626" priority="755" operator="containsText" text="BAJA">
      <formula>NOT(ISERROR(SEARCH("BAJA",K91)))</formula>
    </cfRule>
  </conditionalFormatting>
  <conditionalFormatting sqref="Z101">
    <cfRule type="cellIs" dxfId="625" priority="723" stopIfTrue="1" operator="equal">
      <formula>"A"</formula>
    </cfRule>
    <cfRule type="cellIs" dxfId="624" priority="724" stopIfTrue="1" operator="equal">
      <formula>"B"</formula>
    </cfRule>
    <cfRule type="cellIs" dxfId="623" priority="725" stopIfTrue="1" operator="equal">
      <formula>"M"</formula>
    </cfRule>
    <cfRule type="cellIs" dxfId="622" priority="726" stopIfTrue="1" operator="equal">
      <formula>"E"</formula>
    </cfRule>
  </conditionalFormatting>
  <conditionalFormatting sqref="Z101:Z104">
    <cfRule type="containsText" dxfId="621" priority="716" operator="containsText" text="MODERADA">
      <formula>NOT(ISERROR(SEARCH("MODERADA",Z101)))</formula>
    </cfRule>
    <cfRule type="containsText" dxfId="620" priority="717" operator="containsText" text="ALTA">
      <formula>NOT(ISERROR(SEARCH("ALTA",Z101)))</formula>
    </cfRule>
    <cfRule type="containsText" dxfId="619" priority="718" operator="containsText" text="ALTA">
      <formula>NOT(ISERROR(SEARCH("ALTA",Z101)))</formula>
    </cfRule>
    <cfRule type="containsText" dxfId="618" priority="719" operator="containsText" text="EXTREMA">
      <formula>NOT(ISERROR(SEARCH("EXTREMA",Z101)))</formula>
    </cfRule>
    <cfRule type="containsText" dxfId="617" priority="720" operator="containsText" text="ALTA">
      <formula>NOT(ISERROR(SEARCH("ALTA",Z101)))</formula>
    </cfRule>
    <cfRule type="containsText" dxfId="616" priority="721" operator="containsText" text="MODERADO">
      <formula>NOT(ISERROR(SEARCH("MODERADO",Z101)))</formula>
    </cfRule>
    <cfRule type="containsText" dxfId="615" priority="722" operator="containsText" text="BAJA">
      <formula>NOT(ISERROR(SEARCH("BAJA",Z101)))</formula>
    </cfRule>
  </conditionalFormatting>
  <conditionalFormatting sqref="K101">
    <cfRule type="cellIs" dxfId="614" priority="712" stopIfTrue="1" operator="equal">
      <formula>"A"</formula>
    </cfRule>
    <cfRule type="cellIs" dxfId="613" priority="713" stopIfTrue="1" operator="equal">
      <formula>"B"</formula>
    </cfRule>
    <cfRule type="cellIs" dxfId="612" priority="714" stopIfTrue="1" operator="equal">
      <formula>"M"</formula>
    </cfRule>
    <cfRule type="cellIs" dxfId="611" priority="715" stopIfTrue="1" operator="equal">
      <formula>"E"</formula>
    </cfRule>
  </conditionalFormatting>
  <conditionalFormatting sqref="K101:K104">
    <cfRule type="containsText" dxfId="610" priority="705" operator="containsText" text="MODERADA">
      <formula>NOT(ISERROR(SEARCH("MODERADA",K101)))</formula>
    </cfRule>
    <cfRule type="containsText" dxfId="609" priority="706" operator="containsText" text="ALTA">
      <formula>NOT(ISERROR(SEARCH("ALTA",K101)))</formula>
    </cfRule>
    <cfRule type="containsText" dxfId="608" priority="707" operator="containsText" text="ALTA">
      <formula>NOT(ISERROR(SEARCH("ALTA",K101)))</formula>
    </cfRule>
    <cfRule type="containsText" dxfId="607" priority="708" operator="containsText" text="EXTREMA">
      <formula>NOT(ISERROR(SEARCH("EXTREMA",K101)))</formula>
    </cfRule>
    <cfRule type="containsText" dxfId="606" priority="709" operator="containsText" text="ALTA">
      <formula>NOT(ISERROR(SEARCH("ALTA",K101)))</formula>
    </cfRule>
    <cfRule type="containsText" dxfId="605" priority="710" operator="containsText" text="MODERADO">
      <formula>NOT(ISERROR(SEARCH("MODERADO",K101)))</formula>
    </cfRule>
    <cfRule type="containsText" dxfId="604" priority="711" operator="containsText" text="BAJA">
      <formula>NOT(ISERROR(SEARCH("BAJA",K101)))</formula>
    </cfRule>
  </conditionalFormatting>
  <conditionalFormatting sqref="Z106">
    <cfRule type="cellIs" dxfId="603" priority="701" stopIfTrue="1" operator="equal">
      <formula>"A"</formula>
    </cfRule>
    <cfRule type="cellIs" dxfId="602" priority="702" stopIfTrue="1" operator="equal">
      <formula>"B"</formula>
    </cfRule>
    <cfRule type="cellIs" dxfId="601" priority="703" stopIfTrue="1" operator="equal">
      <formula>"M"</formula>
    </cfRule>
    <cfRule type="cellIs" dxfId="600" priority="704" stopIfTrue="1" operator="equal">
      <formula>"E"</formula>
    </cfRule>
  </conditionalFormatting>
  <conditionalFormatting sqref="Z106:Z109">
    <cfRule type="containsText" dxfId="599" priority="694" operator="containsText" text="MODERADA">
      <formula>NOT(ISERROR(SEARCH("MODERADA",Z106)))</formula>
    </cfRule>
    <cfRule type="containsText" dxfId="598" priority="695" operator="containsText" text="ALTA">
      <formula>NOT(ISERROR(SEARCH("ALTA",Z106)))</formula>
    </cfRule>
    <cfRule type="containsText" dxfId="597" priority="696" operator="containsText" text="ALTA">
      <formula>NOT(ISERROR(SEARCH("ALTA",Z106)))</formula>
    </cfRule>
    <cfRule type="containsText" dxfId="596" priority="697" operator="containsText" text="EXTREMA">
      <formula>NOT(ISERROR(SEARCH("EXTREMA",Z106)))</formula>
    </cfRule>
    <cfRule type="containsText" dxfId="595" priority="698" operator="containsText" text="ALTA">
      <formula>NOT(ISERROR(SEARCH("ALTA",Z106)))</formula>
    </cfRule>
    <cfRule type="containsText" dxfId="594" priority="699" operator="containsText" text="MODERADO">
      <formula>NOT(ISERROR(SEARCH("MODERADO",Z106)))</formula>
    </cfRule>
    <cfRule type="containsText" dxfId="593" priority="700" operator="containsText" text="BAJA">
      <formula>NOT(ISERROR(SEARCH("BAJA",Z106)))</formula>
    </cfRule>
  </conditionalFormatting>
  <conditionalFormatting sqref="K106">
    <cfRule type="cellIs" dxfId="592" priority="690" stopIfTrue="1" operator="equal">
      <formula>"A"</formula>
    </cfRule>
    <cfRule type="cellIs" dxfId="591" priority="691" stopIfTrue="1" operator="equal">
      <formula>"B"</formula>
    </cfRule>
    <cfRule type="cellIs" dxfId="590" priority="692" stopIfTrue="1" operator="equal">
      <formula>"M"</formula>
    </cfRule>
    <cfRule type="cellIs" dxfId="589" priority="693" stopIfTrue="1" operator="equal">
      <formula>"E"</formula>
    </cfRule>
  </conditionalFormatting>
  <conditionalFormatting sqref="K106:K109">
    <cfRule type="containsText" dxfId="588" priority="683" operator="containsText" text="MODERADA">
      <formula>NOT(ISERROR(SEARCH("MODERADA",K106)))</formula>
    </cfRule>
    <cfRule type="containsText" dxfId="587" priority="684" operator="containsText" text="ALTA">
      <formula>NOT(ISERROR(SEARCH("ALTA",K106)))</formula>
    </cfRule>
    <cfRule type="containsText" dxfId="586" priority="685" operator="containsText" text="ALTA">
      <formula>NOT(ISERROR(SEARCH("ALTA",K106)))</formula>
    </cfRule>
    <cfRule type="containsText" dxfId="585" priority="686" operator="containsText" text="EXTREMA">
      <formula>NOT(ISERROR(SEARCH("EXTREMA",K106)))</formula>
    </cfRule>
    <cfRule type="containsText" dxfId="584" priority="687" operator="containsText" text="ALTA">
      <formula>NOT(ISERROR(SEARCH("ALTA",K106)))</formula>
    </cfRule>
    <cfRule type="containsText" dxfId="583" priority="688" operator="containsText" text="MODERADO">
      <formula>NOT(ISERROR(SEARCH("MODERADO",K106)))</formula>
    </cfRule>
    <cfRule type="containsText" dxfId="582" priority="689" operator="containsText" text="BAJA">
      <formula>NOT(ISERROR(SEARCH("BAJA",K106)))</formula>
    </cfRule>
  </conditionalFormatting>
  <conditionalFormatting sqref="Z111">
    <cfRule type="cellIs" dxfId="581" priority="679" stopIfTrue="1" operator="equal">
      <formula>"A"</formula>
    </cfRule>
    <cfRule type="cellIs" dxfId="580" priority="680" stopIfTrue="1" operator="equal">
      <formula>"B"</formula>
    </cfRule>
    <cfRule type="cellIs" dxfId="579" priority="681" stopIfTrue="1" operator="equal">
      <formula>"M"</formula>
    </cfRule>
    <cfRule type="cellIs" dxfId="578" priority="682" stopIfTrue="1" operator="equal">
      <formula>"E"</formula>
    </cfRule>
  </conditionalFormatting>
  <conditionalFormatting sqref="Z111:Z114">
    <cfRule type="containsText" dxfId="577" priority="672" operator="containsText" text="MODERADA">
      <formula>NOT(ISERROR(SEARCH("MODERADA",Z111)))</formula>
    </cfRule>
    <cfRule type="containsText" dxfId="576" priority="673" operator="containsText" text="ALTA">
      <formula>NOT(ISERROR(SEARCH("ALTA",Z111)))</formula>
    </cfRule>
    <cfRule type="containsText" dxfId="575" priority="674" operator="containsText" text="ALTA">
      <formula>NOT(ISERROR(SEARCH("ALTA",Z111)))</formula>
    </cfRule>
    <cfRule type="containsText" dxfId="574" priority="675" operator="containsText" text="EXTREMA">
      <formula>NOT(ISERROR(SEARCH("EXTREMA",Z111)))</formula>
    </cfRule>
    <cfRule type="containsText" dxfId="573" priority="676" operator="containsText" text="ALTA">
      <formula>NOT(ISERROR(SEARCH("ALTA",Z111)))</formula>
    </cfRule>
    <cfRule type="containsText" dxfId="572" priority="677" operator="containsText" text="MODERADO">
      <formula>NOT(ISERROR(SEARCH("MODERADO",Z111)))</formula>
    </cfRule>
    <cfRule type="containsText" dxfId="571" priority="678" operator="containsText" text="BAJA">
      <formula>NOT(ISERROR(SEARCH("BAJA",Z111)))</formula>
    </cfRule>
  </conditionalFormatting>
  <conditionalFormatting sqref="K142">
    <cfRule type="cellIs" dxfId="570" priority="514" stopIfTrue="1" operator="equal">
      <formula>"A"</formula>
    </cfRule>
    <cfRule type="cellIs" dxfId="569" priority="515" stopIfTrue="1" operator="equal">
      <formula>"B"</formula>
    </cfRule>
    <cfRule type="cellIs" dxfId="568" priority="516" stopIfTrue="1" operator="equal">
      <formula>"M"</formula>
    </cfRule>
    <cfRule type="cellIs" dxfId="567" priority="517" stopIfTrue="1" operator="equal">
      <formula>"E"</formula>
    </cfRule>
  </conditionalFormatting>
  <conditionalFormatting sqref="K142:K146">
    <cfRule type="containsText" dxfId="566" priority="507" operator="containsText" text="MODERADA">
      <formula>NOT(ISERROR(SEARCH("MODERADA",K142)))</formula>
    </cfRule>
    <cfRule type="containsText" dxfId="565" priority="508" operator="containsText" text="ALTA">
      <formula>NOT(ISERROR(SEARCH("ALTA",K142)))</formula>
    </cfRule>
    <cfRule type="containsText" dxfId="564" priority="509" operator="containsText" text="ALTA">
      <formula>NOT(ISERROR(SEARCH("ALTA",K142)))</formula>
    </cfRule>
    <cfRule type="containsText" dxfId="563" priority="510" operator="containsText" text="EXTREMA">
      <formula>NOT(ISERROR(SEARCH("EXTREMA",K142)))</formula>
    </cfRule>
    <cfRule type="containsText" dxfId="562" priority="511" operator="containsText" text="ALTA">
      <formula>NOT(ISERROR(SEARCH("ALTA",K142)))</formula>
    </cfRule>
    <cfRule type="containsText" dxfId="561" priority="512" operator="containsText" text="MODERADO">
      <formula>NOT(ISERROR(SEARCH("MODERADO",K142)))</formula>
    </cfRule>
    <cfRule type="containsText" dxfId="560" priority="513" operator="containsText" text="BAJA">
      <formula>NOT(ISERROR(SEARCH("BAJA",K142)))</formula>
    </cfRule>
  </conditionalFormatting>
  <conditionalFormatting sqref="Z116">
    <cfRule type="cellIs" dxfId="559" priority="646" stopIfTrue="1" operator="equal">
      <formula>"A"</formula>
    </cfRule>
    <cfRule type="cellIs" dxfId="558" priority="647" stopIfTrue="1" operator="equal">
      <formula>"B"</formula>
    </cfRule>
    <cfRule type="cellIs" dxfId="557" priority="648" stopIfTrue="1" operator="equal">
      <formula>"M"</formula>
    </cfRule>
    <cfRule type="cellIs" dxfId="556" priority="649" stopIfTrue="1" operator="equal">
      <formula>"E"</formula>
    </cfRule>
  </conditionalFormatting>
  <conditionalFormatting sqref="Z116:Z119">
    <cfRule type="containsText" dxfId="555" priority="639" operator="containsText" text="MODERADA">
      <formula>NOT(ISERROR(SEARCH("MODERADA",Z116)))</formula>
    </cfRule>
    <cfRule type="containsText" dxfId="554" priority="640" operator="containsText" text="ALTA">
      <formula>NOT(ISERROR(SEARCH("ALTA",Z116)))</formula>
    </cfRule>
    <cfRule type="containsText" dxfId="553" priority="641" operator="containsText" text="ALTA">
      <formula>NOT(ISERROR(SEARCH("ALTA",Z116)))</formula>
    </cfRule>
    <cfRule type="containsText" dxfId="552" priority="642" operator="containsText" text="EXTREMA">
      <formula>NOT(ISERROR(SEARCH("EXTREMA",Z116)))</formula>
    </cfRule>
    <cfRule type="containsText" dxfId="551" priority="643" operator="containsText" text="ALTA">
      <formula>NOT(ISERROR(SEARCH("ALTA",Z116)))</formula>
    </cfRule>
    <cfRule type="containsText" dxfId="550" priority="644" operator="containsText" text="MODERADO">
      <formula>NOT(ISERROR(SEARCH("MODERADO",Z116)))</formula>
    </cfRule>
    <cfRule type="containsText" dxfId="549" priority="645" operator="containsText" text="BAJA">
      <formula>NOT(ISERROR(SEARCH("BAJA",Z116)))</formula>
    </cfRule>
  </conditionalFormatting>
  <conditionalFormatting sqref="Z121">
    <cfRule type="cellIs" dxfId="548" priority="624" stopIfTrue="1" operator="equal">
      <formula>"A"</formula>
    </cfRule>
    <cfRule type="cellIs" dxfId="547" priority="625" stopIfTrue="1" operator="equal">
      <formula>"B"</formula>
    </cfRule>
    <cfRule type="cellIs" dxfId="546" priority="626" stopIfTrue="1" operator="equal">
      <formula>"M"</formula>
    </cfRule>
    <cfRule type="cellIs" dxfId="545" priority="627" stopIfTrue="1" operator="equal">
      <formula>"E"</formula>
    </cfRule>
  </conditionalFormatting>
  <conditionalFormatting sqref="Z121:Z124">
    <cfRule type="containsText" dxfId="544" priority="617" operator="containsText" text="MODERADA">
      <formula>NOT(ISERROR(SEARCH("MODERADA",Z121)))</formula>
    </cfRule>
    <cfRule type="containsText" dxfId="543" priority="618" operator="containsText" text="ALTA">
      <formula>NOT(ISERROR(SEARCH("ALTA",Z121)))</formula>
    </cfRule>
    <cfRule type="containsText" dxfId="542" priority="619" operator="containsText" text="ALTA">
      <formula>NOT(ISERROR(SEARCH("ALTA",Z121)))</formula>
    </cfRule>
    <cfRule type="containsText" dxfId="541" priority="620" operator="containsText" text="EXTREMA">
      <formula>NOT(ISERROR(SEARCH("EXTREMA",Z121)))</formula>
    </cfRule>
    <cfRule type="containsText" dxfId="540" priority="621" operator="containsText" text="ALTA">
      <formula>NOT(ISERROR(SEARCH("ALTA",Z121)))</formula>
    </cfRule>
    <cfRule type="containsText" dxfId="539" priority="622" operator="containsText" text="MODERADO">
      <formula>NOT(ISERROR(SEARCH("MODERADO",Z121)))</formula>
    </cfRule>
    <cfRule type="containsText" dxfId="538" priority="623" operator="containsText" text="BAJA">
      <formula>NOT(ISERROR(SEARCH("BAJA",Z121)))</formula>
    </cfRule>
  </conditionalFormatting>
  <conditionalFormatting sqref="K121">
    <cfRule type="cellIs" dxfId="537" priority="602" stopIfTrue="1" operator="equal">
      <formula>"A"</formula>
    </cfRule>
    <cfRule type="cellIs" dxfId="536" priority="603" stopIfTrue="1" operator="equal">
      <formula>"B"</formula>
    </cfRule>
    <cfRule type="cellIs" dxfId="535" priority="604" stopIfTrue="1" operator="equal">
      <formula>"M"</formula>
    </cfRule>
    <cfRule type="cellIs" dxfId="534" priority="605" stopIfTrue="1" operator="equal">
      <formula>"E"</formula>
    </cfRule>
  </conditionalFormatting>
  <conditionalFormatting sqref="K121:K124">
    <cfRule type="containsText" dxfId="533" priority="595" operator="containsText" text="MODERADA">
      <formula>NOT(ISERROR(SEARCH("MODERADA",K121)))</formula>
    </cfRule>
    <cfRule type="containsText" dxfId="532" priority="596" operator="containsText" text="ALTA">
      <formula>NOT(ISERROR(SEARCH("ALTA",K121)))</formula>
    </cfRule>
    <cfRule type="containsText" dxfId="531" priority="597" operator="containsText" text="ALTA">
      <formula>NOT(ISERROR(SEARCH("ALTA",K121)))</formula>
    </cfRule>
    <cfRule type="containsText" dxfId="530" priority="598" operator="containsText" text="EXTREMA">
      <formula>NOT(ISERROR(SEARCH("EXTREMA",K121)))</formula>
    </cfRule>
    <cfRule type="containsText" dxfId="529" priority="599" operator="containsText" text="ALTA">
      <formula>NOT(ISERROR(SEARCH("ALTA",K121)))</formula>
    </cfRule>
    <cfRule type="containsText" dxfId="528" priority="600" operator="containsText" text="MODERADO">
      <formula>NOT(ISERROR(SEARCH("MODERADO",K121)))</formula>
    </cfRule>
    <cfRule type="containsText" dxfId="527" priority="601" operator="containsText" text="BAJA">
      <formula>NOT(ISERROR(SEARCH("BAJA",K121)))</formula>
    </cfRule>
  </conditionalFormatting>
  <conditionalFormatting sqref="Z126">
    <cfRule type="cellIs" dxfId="526" priority="591" stopIfTrue="1" operator="equal">
      <formula>"A"</formula>
    </cfRule>
    <cfRule type="cellIs" dxfId="525" priority="592" stopIfTrue="1" operator="equal">
      <formula>"B"</formula>
    </cfRule>
    <cfRule type="cellIs" dxfId="524" priority="593" stopIfTrue="1" operator="equal">
      <formula>"M"</formula>
    </cfRule>
    <cfRule type="cellIs" dxfId="523" priority="594" stopIfTrue="1" operator="equal">
      <formula>"E"</formula>
    </cfRule>
  </conditionalFormatting>
  <conditionalFormatting sqref="Z126:Z130">
    <cfRule type="containsText" dxfId="522" priority="584" operator="containsText" text="MODERADA">
      <formula>NOT(ISERROR(SEARCH("MODERADA",Z126)))</formula>
    </cfRule>
    <cfRule type="containsText" dxfId="521" priority="585" operator="containsText" text="ALTA">
      <formula>NOT(ISERROR(SEARCH("ALTA",Z126)))</formula>
    </cfRule>
    <cfRule type="containsText" dxfId="520" priority="586" operator="containsText" text="ALTA">
      <formula>NOT(ISERROR(SEARCH("ALTA",Z126)))</formula>
    </cfRule>
    <cfRule type="containsText" dxfId="519" priority="587" operator="containsText" text="EXTREMA">
      <formula>NOT(ISERROR(SEARCH("EXTREMA",Z126)))</formula>
    </cfRule>
    <cfRule type="containsText" dxfId="518" priority="588" operator="containsText" text="ALTA">
      <formula>NOT(ISERROR(SEARCH("ALTA",Z126)))</formula>
    </cfRule>
    <cfRule type="containsText" dxfId="517" priority="589" operator="containsText" text="MODERADO">
      <formula>NOT(ISERROR(SEARCH("MODERADO",Z126)))</formula>
    </cfRule>
    <cfRule type="containsText" dxfId="516" priority="590" operator="containsText" text="BAJA">
      <formula>NOT(ISERROR(SEARCH("BAJA",Z126)))</formula>
    </cfRule>
  </conditionalFormatting>
  <conditionalFormatting sqref="K131">
    <cfRule type="cellIs" dxfId="515" priority="558" stopIfTrue="1" operator="equal">
      <formula>"A"</formula>
    </cfRule>
    <cfRule type="cellIs" dxfId="514" priority="559" stopIfTrue="1" operator="equal">
      <formula>"B"</formula>
    </cfRule>
    <cfRule type="cellIs" dxfId="513" priority="560" stopIfTrue="1" operator="equal">
      <formula>"M"</formula>
    </cfRule>
    <cfRule type="cellIs" dxfId="512" priority="561" stopIfTrue="1" operator="equal">
      <formula>"E"</formula>
    </cfRule>
  </conditionalFormatting>
  <conditionalFormatting sqref="K131:K136">
    <cfRule type="containsText" dxfId="511" priority="551" operator="containsText" text="MODERADA">
      <formula>NOT(ISERROR(SEARCH("MODERADA",K131)))</formula>
    </cfRule>
    <cfRule type="containsText" dxfId="510" priority="552" operator="containsText" text="ALTA">
      <formula>NOT(ISERROR(SEARCH("ALTA",K131)))</formula>
    </cfRule>
    <cfRule type="containsText" dxfId="509" priority="553" operator="containsText" text="ALTA">
      <formula>NOT(ISERROR(SEARCH("ALTA",K131)))</formula>
    </cfRule>
    <cfRule type="containsText" dxfId="508" priority="554" operator="containsText" text="EXTREMA">
      <formula>NOT(ISERROR(SEARCH("EXTREMA",K131)))</formula>
    </cfRule>
    <cfRule type="containsText" dxfId="507" priority="555" operator="containsText" text="ALTA">
      <formula>NOT(ISERROR(SEARCH("ALTA",K131)))</formula>
    </cfRule>
    <cfRule type="containsText" dxfId="506" priority="556" operator="containsText" text="MODERADO">
      <formula>NOT(ISERROR(SEARCH("MODERADO",K131)))</formula>
    </cfRule>
    <cfRule type="containsText" dxfId="505" priority="557" operator="containsText" text="BAJA">
      <formula>NOT(ISERROR(SEARCH("BAJA",K131)))</formula>
    </cfRule>
  </conditionalFormatting>
  <conditionalFormatting sqref="Z131">
    <cfRule type="cellIs" dxfId="504" priority="569" stopIfTrue="1" operator="equal">
      <formula>"A"</formula>
    </cfRule>
    <cfRule type="cellIs" dxfId="503" priority="570" stopIfTrue="1" operator="equal">
      <formula>"B"</formula>
    </cfRule>
    <cfRule type="cellIs" dxfId="502" priority="571" stopIfTrue="1" operator="equal">
      <formula>"M"</formula>
    </cfRule>
    <cfRule type="cellIs" dxfId="501" priority="572" stopIfTrue="1" operator="equal">
      <formula>"E"</formula>
    </cfRule>
  </conditionalFormatting>
  <conditionalFormatting sqref="Z131:Z136">
    <cfRule type="containsText" dxfId="500" priority="562" operator="containsText" text="MODERADA">
      <formula>NOT(ISERROR(SEARCH("MODERADA",Z131)))</formula>
    </cfRule>
    <cfRule type="containsText" dxfId="499" priority="563" operator="containsText" text="ALTA">
      <formula>NOT(ISERROR(SEARCH("ALTA",Z131)))</formula>
    </cfRule>
    <cfRule type="containsText" dxfId="498" priority="564" operator="containsText" text="ALTA">
      <formula>NOT(ISERROR(SEARCH("ALTA",Z131)))</formula>
    </cfRule>
    <cfRule type="containsText" dxfId="497" priority="565" operator="containsText" text="EXTREMA">
      <formula>NOT(ISERROR(SEARCH("EXTREMA",Z131)))</formula>
    </cfRule>
    <cfRule type="containsText" dxfId="496" priority="566" operator="containsText" text="ALTA">
      <formula>NOT(ISERROR(SEARCH("ALTA",Z131)))</formula>
    </cfRule>
    <cfRule type="containsText" dxfId="495" priority="567" operator="containsText" text="MODERADO">
      <formula>NOT(ISERROR(SEARCH("MODERADO",Z131)))</formula>
    </cfRule>
    <cfRule type="containsText" dxfId="494" priority="568" operator="containsText" text="BAJA">
      <formula>NOT(ISERROR(SEARCH("BAJA",Z131)))</formula>
    </cfRule>
  </conditionalFormatting>
  <conditionalFormatting sqref="K137">
    <cfRule type="cellIs" dxfId="493" priority="536" stopIfTrue="1" operator="equal">
      <formula>"A"</formula>
    </cfRule>
    <cfRule type="cellIs" dxfId="492" priority="537" stopIfTrue="1" operator="equal">
      <formula>"B"</formula>
    </cfRule>
    <cfRule type="cellIs" dxfId="491" priority="538" stopIfTrue="1" operator="equal">
      <formula>"M"</formula>
    </cfRule>
    <cfRule type="cellIs" dxfId="490" priority="539" stopIfTrue="1" operator="equal">
      <formula>"E"</formula>
    </cfRule>
  </conditionalFormatting>
  <conditionalFormatting sqref="K137:K141">
    <cfRule type="containsText" dxfId="489" priority="529" operator="containsText" text="MODERADA">
      <formula>NOT(ISERROR(SEARCH("MODERADA",K137)))</formula>
    </cfRule>
    <cfRule type="containsText" dxfId="488" priority="530" operator="containsText" text="ALTA">
      <formula>NOT(ISERROR(SEARCH("ALTA",K137)))</formula>
    </cfRule>
    <cfRule type="containsText" dxfId="487" priority="531" operator="containsText" text="ALTA">
      <formula>NOT(ISERROR(SEARCH("ALTA",K137)))</formula>
    </cfRule>
    <cfRule type="containsText" dxfId="486" priority="532" operator="containsText" text="EXTREMA">
      <formula>NOT(ISERROR(SEARCH("EXTREMA",K137)))</formula>
    </cfRule>
    <cfRule type="containsText" dxfId="485" priority="533" operator="containsText" text="ALTA">
      <formula>NOT(ISERROR(SEARCH("ALTA",K137)))</formula>
    </cfRule>
    <cfRule type="containsText" dxfId="484" priority="534" operator="containsText" text="MODERADO">
      <formula>NOT(ISERROR(SEARCH("MODERADO",K137)))</formula>
    </cfRule>
    <cfRule type="containsText" dxfId="483" priority="535" operator="containsText" text="BAJA">
      <formula>NOT(ISERROR(SEARCH("BAJA",K137)))</formula>
    </cfRule>
  </conditionalFormatting>
  <conditionalFormatting sqref="Z137">
    <cfRule type="cellIs" dxfId="482" priority="547" stopIfTrue="1" operator="equal">
      <formula>"A"</formula>
    </cfRule>
    <cfRule type="cellIs" dxfId="481" priority="548" stopIfTrue="1" operator="equal">
      <formula>"B"</formula>
    </cfRule>
    <cfRule type="cellIs" dxfId="480" priority="549" stopIfTrue="1" operator="equal">
      <formula>"M"</formula>
    </cfRule>
    <cfRule type="cellIs" dxfId="479" priority="550" stopIfTrue="1" operator="equal">
      <formula>"E"</formula>
    </cfRule>
  </conditionalFormatting>
  <conditionalFormatting sqref="Z137:Z141">
    <cfRule type="containsText" dxfId="478" priority="540" operator="containsText" text="MODERADA">
      <formula>NOT(ISERROR(SEARCH("MODERADA",Z137)))</formula>
    </cfRule>
    <cfRule type="containsText" dxfId="477" priority="541" operator="containsText" text="ALTA">
      <formula>NOT(ISERROR(SEARCH("ALTA",Z137)))</formula>
    </cfRule>
    <cfRule type="containsText" dxfId="476" priority="542" operator="containsText" text="ALTA">
      <formula>NOT(ISERROR(SEARCH("ALTA",Z137)))</formula>
    </cfRule>
    <cfRule type="containsText" dxfId="475" priority="543" operator="containsText" text="EXTREMA">
      <formula>NOT(ISERROR(SEARCH("EXTREMA",Z137)))</formula>
    </cfRule>
    <cfRule type="containsText" dxfId="474" priority="544" operator="containsText" text="ALTA">
      <formula>NOT(ISERROR(SEARCH("ALTA",Z137)))</formula>
    </cfRule>
    <cfRule type="containsText" dxfId="473" priority="545" operator="containsText" text="MODERADO">
      <formula>NOT(ISERROR(SEARCH("MODERADO",Z137)))</formula>
    </cfRule>
    <cfRule type="containsText" dxfId="472" priority="546" operator="containsText" text="BAJA">
      <formula>NOT(ISERROR(SEARCH("BAJA",Z137)))</formula>
    </cfRule>
  </conditionalFormatting>
  <conditionalFormatting sqref="Z142">
    <cfRule type="cellIs" dxfId="471" priority="525" stopIfTrue="1" operator="equal">
      <formula>"A"</formula>
    </cfRule>
    <cfRule type="cellIs" dxfId="470" priority="526" stopIfTrue="1" operator="equal">
      <formula>"B"</formula>
    </cfRule>
    <cfRule type="cellIs" dxfId="469" priority="527" stopIfTrue="1" operator="equal">
      <formula>"M"</formula>
    </cfRule>
    <cfRule type="cellIs" dxfId="468" priority="528" stopIfTrue="1" operator="equal">
      <formula>"E"</formula>
    </cfRule>
  </conditionalFormatting>
  <conditionalFormatting sqref="Z142:Z146">
    <cfRule type="containsText" dxfId="467" priority="518" operator="containsText" text="MODERADA">
      <formula>NOT(ISERROR(SEARCH("MODERADA",Z142)))</formula>
    </cfRule>
    <cfRule type="containsText" dxfId="466" priority="519" operator="containsText" text="ALTA">
      <formula>NOT(ISERROR(SEARCH("ALTA",Z142)))</formula>
    </cfRule>
    <cfRule type="containsText" dxfId="465" priority="520" operator="containsText" text="ALTA">
      <formula>NOT(ISERROR(SEARCH("ALTA",Z142)))</formula>
    </cfRule>
    <cfRule type="containsText" dxfId="464" priority="521" operator="containsText" text="EXTREMA">
      <formula>NOT(ISERROR(SEARCH("EXTREMA",Z142)))</formula>
    </cfRule>
    <cfRule type="containsText" dxfId="463" priority="522" operator="containsText" text="ALTA">
      <formula>NOT(ISERROR(SEARCH("ALTA",Z142)))</formula>
    </cfRule>
    <cfRule type="containsText" dxfId="462" priority="523" operator="containsText" text="MODERADO">
      <formula>NOT(ISERROR(SEARCH("MODERADO",Z142)))</formula>
    </cfRule>
    <cfRule type="containsText" dxfId="461" priority="524" operator="containsText" text="BAJA">
      <formula>NOT(ISERROR(SEARCH("BAJA",Z142)))</formula>
    </cfRule>
  </conditionalFormatting>
  <conditionalFormatting sqref="Z147">
    <cfRule type="cellIs" dxfId="460" priority="492" stopIfTrue="1" operator="equal">
      <formula>"A"</formula>
    </cfRule>
    <cfRule type="cellIs" dxfId="459" priority="493" stopIfTrue="1" operator="equal">
      <formula>"B"</formula>
    </cfRule>
    <cfRule type="cellIs" dxfId="458" priority="494" stopIfTrue="1" operator="equal">
      <formula>"M"</formula>
    </cfRule>
    <cfRule type="cellIs" dxfId="457" priority="495" stopIfTrue="1" operator="equal">
      <formula>"E"</formula>
    </cfRule>
  </conditionalFormatting>
  <conditionalFormatting sqref="Z147">
    <cfRule type="containsText" dxfId="456" priority="485" operator="containsText" text="MODERADA">
      <formula>NOT(ISERROR(SEARCH("MODERADA",Z147)))</formula>
    </cfRule>
    <cfRule type="containsText" dxfId="455" priority="486" operator="containsText" text="ALTA">
      <formula>NOT(ISERROR(SEARCH("ALTA",Z147)))</formula>
    </cfRule>
    <cfRule type="containsText" dxfId="454" priority="487" operator="containsText" text="ALTA">
      <formula>NOT(ISERROR(SEARCH("ALTA",Z147)))</formula>
    </cfRule>
    <cfRule type="containsText" dxfId="453" priority="488" operator="containsText" text="EXTREMA">
      <formula>NOT(ISERROR(SEARCH("EXTREMA",Z147)))</formula>
    </cfRule>
    <cfRule type="containsText" dxfId="452" priority="489" operator="containsText" text="ALTA">
      <formula>NOT(ISERROR(SEARCH("ALTA",Z147)))</formula>
    </cfRule>
    <cfRule type="containsText" dxfId="451" priority="490" operator="containsText" text="MODERADO">
      <formula>NOT(ISERROR(SEARCH("MODERADO",Z147)))</formula>
    </cfRule>
    <cfRule type="containsText" dxfId="450" priority="491" operator="containsText" text="BAJA">
      <formula>NOT(ISERROR(SEARCH("BAJA",Z147)))</formula>
    </cfRule>
  </conditionalFormatting>
  <conditionalFormatting sqref="K147">
    <cfRule type="cellIs" dxfId="449" priority="503" stopIfTrue="1" operator="equal">
      <formula>"A"</formula>
    </cfRule>
    <cfRule type="cellIs" dxfId="448" priority="504" stopIfTrue="1" operator="equal">
      <formula>"B"</formula>
    </cfRule>
    <cfRule type="cellIs" dxfId="447" priority="505" stopIfTrue="1" operator="equal">
      <formula>"M"</formula>
    </cfRule>
    <cfRule type="cellIs" dxfId="446" priority="506" stopIfTrue="1" operator="equal">
      <formula>"E"</formula>
    </cfRule>
  </conditionalFormatting>
  <conditionalFormatting sqref="K147">
    <cfRule type="containsText" dxfId="445" priority="496" operator="containsText" text="MODERADA">
      <formula>NOT(ISERROR(SEARCH("MODERADA",K147)))</formula>
    </cfRule>
    <cfRule type="containsText" dxfId="444" priority="497" operator="containsText" text="ALTA">
      <formula>NOT(ISERROR(SEARCH("ALTA",K147)))</formula>
    </cfRule>
    <cfRule type="containsText" dxfId="443" priority="498" operator="containsText" text="ALTA">
      <formula>NOT(ISERROR(SEARCH("ALTA",K147)))</formula>
    </cfRule>
    <cfRule type="containsText" dxfId="442" priority="499" operator="containsText" text="EXTREMA">
      <formula>NOT(ISERROR(SEARCH("EXTREMA",K147)))</formula>
    </cfRule>
    <cfRule type="containsText" dxfId="441" priority="500" operator="containsText" text="ALTA">
      <formula>NOT(ISERROR(SEARCH("ALTA",K147)))</formula>
    </cfRule>
    <cfRule type="containsText" dxfId="440" priority="501" operator="containsText" text="MODERADO">
      <formula>NOT(ISERROR(SEARCH("MODERADO",K147)))</formula>
    </cfRule>
    <cfRule type="containsText" dxfId="439" priority="502" operator="containsText" text="BAJA">
      <formula>NOT(ISERROR(SEARCH("BAJA",K147)))</formula>
    </cfRule>
  </conditionalFormatting>
  <conditionalFormatting sqref="K168">
    <cfRule type="cellIs" dxfId="438" priority="404" stopIfTrue="1" operator="equal">
      <formula>"A"</formula>
    </cfRule>
    <cfRule type="cellIs" dxfId="437" priority="405" stopIfTrue="1" operator="equal">
      <formula>"B"</formula>
    </cfRule>
    <cfRule type="cellIs" dxfId="436" priority="406" stopIfTrue="1" operator="equal">
      <formula>"M"</formula>
    </cfRule>
    <cfRule type="cellIs" dxfId="435" priority="407" stopIfTrue="1" operator="equal">
      <formula>"E"</formula>
    </cfRule>
  </conditionalFormatting>
  <conditionalFormatting sqref="K168">
    <cfRule type="containsText" dxfId="434" priority="397" operator="containsText" text="MODERADA">
      <formula>NOT(ISERROR(SEARCH("MODERADA",K168)))</formula>
    </cfRule>
    <cfRule type="containsText" dxfId="433" priority="398" operator="containsText" text="ALTA">
      <formula>NOT(ISERROR(SEARCH("ALTA",K168)))</formula>
    </cfRule>
    <cfRule type="containsText" dxfId="432" priority="399" operator="containsText" text="ALTA">
      <formula>NOT(ISERROR(SEARCH("ALTA",K168)))</formula>
    </cfRule>
    <cfRule type="containsText" dxfId="431" priority="400" operator="containsText" text="EXTREMA">
      <formula>NOT(ISERROR(SEARCH("EXTREMA",K168)))</formula>
    </cfRule>
    <cfRule type="containsText" dxfId="430" priority="401" operator="containsText" text="ALTA">
      <formula>NOT(ISERROR(SEARCH("ALTA",K168)))</formula>
    </cfRule>
    <cfRule type="containsText" dxfId="429" priority="402" operator="containsText" text="MODERADO">
      <formula>NOT(ISERROR(SEARCH("MODERADO",K168)))</formula>
    </cfRule>
    <cfRule type="containsText" dxfId="428" priority="403" operator="containsText" text="BAJA">
      <formula>NOT(ISERROR(SEARCH("BAJA",K168)))</formula>
    </cfRule>
  </conditionalFormatting>
  <conditionalFormatting sqref="K152">
    <cfRule type="cellIs" dxfId="427" priority="481" stopIfTrue="1" operator="equal">
      <formula>"A"</formula>
    </cfRule>
    <cfRule type="cellIs" dxfId="426" priority="482" stopIfTrue="1" operator="equal">
      <formula>"B"</formula>
    </cfRule>
    <cfRule type="cellIs" dxfId="425" priority="483" stopIfTrue="1" operator="equal">
      <formula>"M"</formula>
    </cfRule>
    <cfRule type="cellIs" dxfId="424" priority="484" stopIfTrue="1" operator="equal">
      <formula>"E"</formula>
    </cfRule>
  </conditionalFormatting>
  <conditionalFormatting sqref="K152">
    <cfRule type="containsText" dxfId="423" priority="474" operator="containsText" text="MODERADA">
      <formula>NOT(ISERROR(SEARCH("MODERADA",K152)))</formula>
    </cfRule>
    <cfRule type="containsText" dxfId="422" priority="475" operator="containsText" text="ALTA">
      <formula>NOT(ISERROR(SEARCH("ALTA",K152)))</formula>
    </cfRule>
    <cfRule type="containsText" dxfId="421" priority="476" operator="containsText" text="ALTA">
      <formula>NOT(ISERROR(SEARCH("ALTA",K152)))</formula>
    </cfRule>
    <cfRule type="containsText" dxfId="420" priority="477" operator="containsText" text="EXTREMA">
      <formula>NOT(ISERROR(SEARCH("EXTREMA",K152)))</formula>
    </cfRule>
    <cfRule type="containsText" dxfId="419" priority="478" operator="containsText" text="ALTA">
      <formula>NOT(ISERROR(SEARCH("ALTA",K152)))</formula>
    </cfRule>
    <cfRule type="containsText" dxfId="418" priority="479" operator="containsText" text="MODERADO">
      <formula>NOT(ISERROR(SEARCH("MODERADO",K152)))</formula>
    </cfRule>
    <cfRule type="containsText" dxfId="417" priority="480" operator="containsText" text="BAJA">
      <formula>NOT(ISERROR(SEARCH("BAJA",K152)))</formula>
    </cfRule>
  </conditionalFormatting>
  <conditionalFormatting sqref="Z152">
    <cfRule type="cellIs" dxfId="416" priority="470" stopIfTrue="1" operator="equal">
      <formula>"A"</formula>
    </cfRule>
    <cfRule type="cellIs" dxfId="415" priority="471" stopIfTrue="1" operator="equal">
      <formula>"B"</formula>
    </cfRule>
    <cfRule type="cellIs" dxfId="414" priority="472" stopIfTrue="1" operator="equal">
      <formula>"M"</formula>
    </cfRule>
    <cfRule type="cellIs" dxfId="413" priority="473" stopIfTrue="1" operator="equal">
      <formula>"E"</formula>
    </cfRule>
  </conditionalFormatting>
  <conditionalFormatting sqref="Z152">
    <cfRule type="containsText" dxfId="412" priority="463" operator="containsText" text="MODERADA">
      <formula>NOT(ISERROR(SEARCH("MODERADA",Z152)))</formula>
    </cfRule>
    <cfRule type="containsText" dxfId="411" priority="464" operator="containsText" text="ALTA">
      <formula>NOT(ISERROR(SEARCH("ALTA",Z152)))</formula>
    </cfRule>
    <cfRule type="containsText" dxfId="410" priority="465" operator="containsText" text="ALTA">
      <formula>NOT(ISERROR(SEARCH("ALTA",Z152)))</formula>
    </cfRule>
    <cfRule type="containsText" dxfId="409" priority="466" operator="containsText" text="EXTREMA">
      <formula>NOT(ISERROR(SEARCH("EXTREMA",Z152)))</formula>
    </cfRule>
    <cfRule type="containsText" dxfId="408" priority="467" operator="containsText" text="ALTA">
      <formula>NOT(ISERROR(SEARCH("ALTA",Z152)))</formula>
    </cfRule>
    <cfRule type="containsText" dxfId="407" priority="468" operator="containsText" text="MODERADO">
      <formula>NOT(ISERROR(SEARCH("MODERADO",Z152)))</formula>
    </cfRule>
    <cfRule type="containsText" dxfId="406" priority="469" operator="containsText" text="BAJA">
      <formula>NOT(ISERROR(SEARCH("BAJA",Z152)))</formula>
    </cfRule>
  </conditionalFormatting>
  <conditionalFormatting sqref="K158">
    <cfRule type="cellIs" dxfId="405" priority="459" stopIfTrue="1" operator="equal">
      <formula>"A"</formula>
    </cfRule>
    <cfRule type="cellIs" dxfId="404" priority="460" stopIfTrue="1" operator="equal">
      <formula>"B"</formula>
    </cfRule>
    <cfRule type="cellIs" dxfId="403" priority="461" stopIfTrue="1" operator="equal">
      <formula>"M"</formula>
    </cfRule>
    <cfRule type="cellIs" dxfId="402" priority="462" stopIfTrue="1" operator="equal">
      <formula>"E"</formula>
    </cfRule>
  </conditionalFormatting>
  <conditionalFormatting sqref="K158">
    <cfRule type="containsText" dxfId="401" priority="452" operator="containsText" text="MODERADA">
      <formula>NOT(ISERROR(SEARCH("MODERADA",K158)))</formula>
    </cfRule>
    <cfRule type="containsText" dxfId="400" priority="453" operator="containsText" text="ALTA">
      <formula>NOT(ISERROR(SEARCH("ALTA",K158)))</formula>
    </cfRule>
    <cfRule type="containsText" dxfId="399" priority="454" operator="containsText" text="ALTA">
      <formula>NOT(ISERROR(SEARCH("ALTA",K158)))</formula>
    </cfRule>
    <cfRule type="containsText" dxfId="398" priority="455" operator="containsText" text="EXTREMA">
      <formula>NOT(ISERROR(SEARCH("EXTREMA",K158)))</formula>
    </cfRule>
    <cfRule type="containsText" dxfId="397" priority="456" operator="containsText" text="ALTA">
      <formula>NOT(ISERROR(SEARCH("ALTA",K158)))</formula>
    </cfRule>
    <cfRule type="containsText" dxfId="396" priority="457" operator="containsText" text="MODERADO">
      <formula>NOT(ISERROR(SEARCH("MODERADO",K158)))</formula>
    </cfRule>
    <cfRule type="containsText" dxfId="395" priority="458" operator="containsText" text="BAJA">
      <formula>NOT(ISERROR(SEARCH("BAJA",K158)))</formula>
    </cfRule>
  </conditionalFormatting>
  <conditionalFormatting sqref="Z158">
    <cfRule type="cellIs" dxfId="394" priority="448" stopIfTrue="1" operator="equal">
      <formula>"A"</formula>
    </cfRule>
    <cfRule type="cellIs" dxfId="393" priority="449" stopIfTrue="1" operator="equal">
      <formula>"B"</formula>
    </cfRule>
    <cfRule type="cellIs" dxfId="392" priority="450" stopIfTrue="1" operator="equal">
      <formula>"M"</formula>
    </cfRule>
    <cfRule type="cellIs" dxfId="391" priority="451" stopIfTrue="1" operator="equal">
      <formula>"E"</formula>
    </cfRule>
  </conditionalFormatting>
  <conditionalFormatting sqref="Z158">
    <cfRule type="containsText" dxfId="390" priority="441" operator="containsText" text="MODERADA">
      <formula>NOT(ISERROR(SEARCH("MODERADA",Z158)))</formula>
    </cfRule>
    <cfRule type="containsText" dxfId="389" priority="442" operator="containsText" text="ALTA">
      <formula>NOT(ISERROR(SEARCH("ALTA",Z158)))</formula>
    </cfRule>
    <cfRule type="containsText" dxfId="388" priority="443" operator="containsText" text="ALTA">
      <formula>NOT(ISERROR(SEARCH("ALTA",Z158)))</formula>
    </cfRule>
    <cfRule type="containsText" dxfId="387" priority="444" operator="containsText" text="EXTREMA">
      <formula>NOT(ISERROR(SEARCH("EXTREMA",Z158)))</formula>
    </cfRule>
    <cfRule type="containsText" dxfId="386" priority="445" operator="containsText" text="ALTA">
      <formula>NOT(ISERROR(SEARCH("ALTA",Z158)))</formula>
    </cfRule>
    <cfRule type="containsText" dxfId="385" priority="446" operator="containsText" text="MODERADO">
      <formula>NOT(ISERROR(SEARCH("MODERADO",Z158)))</formula>
    </cfRule>
    <cfRule type="containsText" dxfId="384" priority="447" operator="containsText" text="BAJA">
      <formula>NOT(ISERROR(SEARCH("BAJA",Z158)))</formula>
    </cfRule>
  </conditionalFormatting>
  <conditionalFormatting sqref="K163">
    <cfRule type="cellIs" dxfId="383" priority="426" stopIfTrue="1" operator="equal">
      <formula>"A"</formula>
    </cfRule>
    <cfRule type="cellIs" dxfId="382" priority="427" stopIfTrue="1" operator="equal">
      <formula>"B"</formula>
    </cfRule>
    <cfRule type="cellIs" dxfId="381" priority="428" stopIfTrue="1" operator="equal">
      <formula>"M"</formula>
    </cfRule>
    <cfRule type="cellIs" dxfId="380" priority="429" stopIfTrue="1" operator="equal">
      <formula>"E"</formula>
    </cfRule>
  </conditionalFormatting>
  <conditionalFormatting sqref="K163">
    <cfRule type="containsText" dxfId="379" priority="419" operator="containsText" text="MODERADA">
      <formula>NOT(ISERROR(SEARCH("MODERADA",K163)))</formula>
    </cfRule>
    <cfRule type="containsText" dxfId="378" priority="420" operator="containsText" text="ALTA">
      <formula>NOT(ISERROR(SEARCH("ALTA",K163)))</formula>
    </cfRule>
    <cfRule type="containsText" dxfId="377" priority="421" operator="containsText" text="ALTA">
      <formula>NOT(ISERROR(SEARCH("ALTA",K163)))</formula>
    </cfRule>
    <cfRule type="containsText" dxfId="376" priority="422" operator="containsText" text="EXTREMA">
      <formula>NOT(ISERROR(SEARCH("EXTREMA",K163)))</formula>
    </cfRule>
    <cfRule type="containsText" dxfId="375" priority="423" operator="containsText" text="ALTA">
      <formula>NOT(ISERROR(SEARCH("ALTA",K163)))</formula>
    </cfRule>
    <cfRule type="containsText" dxfId="374" priority="424" operator="containsText" text="MODERADO">
      <formula>NOT(ISERROR(SEARCH("MODERADO",K163)))</formula>
    </cfRule>
    <cfRule type="containsText" dxfId="373" priority="425" operator="containsText" text="BAJA">
      <formula>NOT(ISERROR(SEARCH("BAJA",K163)))</formula>
    </cfRule>
  </conditionalFormatting>
  <conditionalFormatting sqref="Z163">
    <cfRule type="cellIs" dxfId="372" priority="415" stopIfTrue="1" operator="equal">
      <formula>"A"</formula>
    </cfRule>
    <cfRule type="cellIs" dxfId="371" priority="416" stopIfTrue="1" operator="equal">
      <formula>"B"</formula>
    </cfRule>
    <cfRule type="cellIs" dxfId="370" priority="417" stopIfTrue="1" operator="equal">
      <formula>"M"</formula>
    </cfRule>
    <cfRule type="cellIs" dxfId="369" priority="418" stopIfTrue="1" operator="equal">
      <formula>"E"</formula>
    </cfRule>
  </conditionalFormatting>
  <conditionalFormatting sqref="Z163">
    <cfRule type="containsText" dxfId="368" priority="408" operator="containsText" text="MODERADA">
      <formula>NOT(ISERROR(SEARCH("MODERADA",Z163)))</formula>
    </cfRule>
    <cfRule type="containsText" dxfId="367" priority="409" operator="containsText" text="ALTA">
      <formula>NOT(ISERROR(SEARCH("ALTA",Z163)))</formula>
    </cfRule>
    <cfRule type="containsText" dxfId="366" priority="410" operator="containsText" text="ALTA">
      <formula>NOT(ISERROR(SEARCH("ALTA",Z163)))</formula>
    </cfRule>
    <cfRule type="containsText" dxfId="365" priority="411" operator="containsText" text="EXTREMA">
      <formula>NOT(ISERROR(SEARCH("EXTREMA",Z163)))</formula>
    </cfRule>
    <cfRule type="containsText" dxfId="364" priority="412" operator="containsText" text="ALTA">
      <formula>NOT(ISERROR(SEARCH("ALTA",Z163)))</formula>
    </cfRule>
    <cfRule type="containsText" dxfId="363" priority="413" operator="containsText" text="MODERADO">
      <formula>NOT(ISERROR(SEARCH("MODERADO",Z163)))</formula>
    </cfRule>
    <cfRule type="containsText" dxfId="362" priority="414" operator="containsText" text="BAJA">
      <formula>NOT(ISERROR(SEARCH("BAJA",Z163)))</formula>
    </cfRule>
  </conditionalFormatting>
  <conditionalFormatting sqref="Z168">
    <cfRule type="cellIs" dxfId="361" priority="393" stopIfTrue="1" operator="equal">
      <formula>"A"</formula>
    </cfRule>
    <cfRule type="cellIs" dxfId="360" priority="394" stopIfTrue="1" operator="equal">
      <formula>"B"</formula>
    </cfRule>
    <cfRule type="cellIs" dxfId="359" priority="395" stopIfTrue="1" operator="equal">
      <formula>"M"</formula>
    </cfRule>
    <cfRule type="cellIs" dxfId="358" priority="396" stopIfTrue="1" operator="equal">
      <formula>"E"</formula>
    </cfRule>
  </conditionalFormatting>
  <conditionalFormatting sqref="Z168">
    <cfRule type="containsText" dxfId="357" priority="386" operator="containsText" text="MODERADA">
      <formula>NOT(ISERROR(SEARCH("MODERADA",Z168)))</formula>
    </cfRule>
    <cfRule type="containsText" dxfId="356" priority="387" operator="containsText" text="ALTA">
      <formula>NOT(ISERROR(SEARCH("ALTA",Z168)))</formula>
    </cfRule>
    <cfRule type="containsText" dxfId="355" priority="388" operator="containsText" text="ALTA">
      <formula>NOT(ISERROR(SEARCH("ALTA",Z168)))</formula>
    </cfRule>
    <cfRule type="containsText" dxfId="354" priority="389" operator="containsText" text="EXTREMA">
      <formula>NOT(ISERROR(SEARCH("EXTREMA",Z168)))</formula>
    </cfRule>
    <cfRule type="containsText" dxfId="353" priority="390" operator="containsText" text="ALTA">
      <formula>NOT(ISERROR(SEARCH("ALTA",Z168)))</formula>
    </cfRule>
    <cfRule type="containsText" dxfId="352" priority="391" operator="containsText" text="MODERADO">
      <formula>NOT(ISERROR(SEARCH("MODERADO",Z168)))</formula>
    </cfRule>
    <cfRule type="containsText" dxfId="351" priority="392" operator="containsText" text="BAJA">
      <formula>NOT(ISERROR(SEARCH("BAJA",Z168)))</formula>
    </cfRule>
  </conditionalFormatting>
  <conditionalFormatting sqref="K173">
    <cfRule type="cellIs" dxfId="350" priority="382" stopIfTrue="1" operator="equal">
      <formula>"A"</formula>
    </cfRule>
    <cfRule type="cellIs" dxfId="349" priority="383" stopIfTrue="1" operator="equal">
      <formula>"B"</formula>
    </cfRule>
    <cfRule type="cellIs" dxfId="348" priority="384" stopIfTrue="1" operator="equal">
      <formula>"M"</formula>
    </cfRule>
    <cfRule type="cellIs" dxfId="347" priority="385" stopIfTrue="1" operator="equal">
      <formula>"E"</formula>
    </cfRule>
  </conditionalFormatting>
  <conditionalFormatting sqref="K173">
    <cfRule type="containsText" dxfId="346" priority="375" operator="containsText" text="MODERADA">
      <formula>NOT(ISERROR(SEARCH("MODERADA",K173)))</formula>
    </cfRule>
    <cfRule type="containsText" dxfId="345" priority="376" operator="containsText" text="ALTA">
      <formula>NOT(ISERROR(SEARCH("ALTA",K173)))</formula>
    </cfRule>
    <cfRule type="containsText" dxfId="344" priority="377" operator="containsText" text="ALTA">
      <formula>NOT(ISERROR(SEARCH("ALTA",K173)))</formula>
    </cfRule>
    <cfRule type="containsText" dxfId="343" priority="378" operator="containsText" text="EXTREMA">
      <formula>NOT(ISERROR(SEARCH("EXTREMA",K173)))</formula>
    </cfRule>
    <cfRule type="containsText" dxfId="342" priority="379" operator="containsText" text="ALTA">
      <formula>NOT(ISERROR(SEARCH("ALTA",K173)))</formula>
    </cfRule>
    <cfRule type="containsText" dxfId="341" priority="380" operator="containsText" text="MODERADO">
      <formula>NOT(ISERROR(SEARCH("MODERADO",K173)))</formula>
    </cfRule>
    <cfRule type="containsText" dxfId="340" priority="381" operator="containsText" text="BAJA">
      <formula>NOT(ISERROR(SEARCH("BAJA",K173)))</formula>
    </cfRule>
  </conditionalFormatting>
  <conditionalFormatting sqref="Z173">
    <cfRule type="cellIs" dxfId="339" priority="371" stopIfTrue="1" operator="equal">
      <formula>"A"</formula>
    </cfRule>
    <cfRule type="cellIs" dxfId="338" priority="372" stopIfTrue="1" operator="equal">
      <formula>"B"</formula>
    </cfRule>
    <cfRule type="cellIs" dxfId="337" priority="373" stopIfTrue="1" operator="equal">
      <formula>"M"</formula>
    </cfRule>
    <cfRule type="cellIs" dxfId="336" priority="374" stopIfTrue="1" operator="equal">
      <formula>"E"</formula>
    </cfRule>
  </conditionalFormatting>
  <conditionalFormatting sqref="Z173">
    <cfRule type="containsText" dxfId="335" priority="364" operator="containsText" text="MODERADA">
      <formula>NOT(ISERROR(SEARCH("MODERADA",Z173)))</formula>
    </cfRule>
    <cfRule type="containsText" dxfId="334" priority="365" operator="containsText" text="ALTA">
      <formula>NOT(ISERROR(SEARCH("ALTA",Z173)))</formula>
    </cfRule>
    <cfRule type="containsText" dxfId="333" priority="366" operator="containsText" text="ALTA">
      <formula>NOT(ISERROR(SEARCH("ALTA",Z173)))</formula>
    </cfRule>
    <cfRule type="containsText" dxfId="332" priority="367" operator="containsText" text="EXTREMA">
      <formula>NOT(ISERROR(SEARCH("EXTREMA",Z173)))</formula>
    </cfRule>
    <cfRule type="containsText" dxfId="331" priority="368" operator="containsText" text="ALTA">
      <formula>NOT(ISERROR(SEARCH("ALTA",Z173)))</formula>
    </cfRule>
    <cfRule type="containsText" dxfId="330" priority="369" operator="containsText" text="MODERADO">
      <formula>NOT(ISERROR(SEARCH("MODERADO",Z173)))</formula>
    </cfRule>
    <cfRule type="containsText" dxfId="329" priority="370" operator="containsText" text="BAJA">
      <formula>NOT(ISERROR(SEARCH("BAJA",Z173)))</formula>
    </cfRule>
  </conditionalFormatting>
  <conditionalFormatting sqref="K178">
    <cfRule type="cellIs" dxfId="328" priority="360" stopIfTrue="1" operator="equal">
      <formula>"A"</formula>
    </cfRule>
    <cfRule type="cellIs" dxfId="327" priority="361" stopIfTrue="1" operator="equal">
      <formula>"B"</formula>
    </cfRule>
    <cfRule type="cellIs" dxfId="326" priority="362" stopIfTrue="1" operator="equal">
      <formula>"M"</formula>
    </cfRule>
    <cfRule type="cellIs" dxfId="325" priority="363" stopIfTrue="1" operator="equal">
      <formula>"E"</formula>
    </cfRule>
  </conditionalFormatting>
  <conditionalFormatting sqref="K178">
    <cfRule type="containsText" dxfId="324" priority="353" operator="containsText" text="MODERADA">
      <formula>NOT(ISERROR(SEARCH("MODERADA",K178)))</formula>
    </cfRule>
    <cfRule type="containsText" dxfId="323" priority="354" operator="containsText" text="ALTA">
      <formula>NOT(ISERROR(SEARCH("ALTA",K178)))</formula>
    </cfRule>
    <cfRule type="containsText" dxfId="322" priority="355" operator="containsText" text="ALTA">
      <formula>NOT(ISERROR(SEARCH("ALTA",K178)))</formula>
    </cfRule>
    <cfRule type="containsText" dxfId="321" priority="356" operator="containsText" text="EXTREMA">
      <formula>NOT(ISERROR(SEARCH("EXTREMA",K178)))</formula>
    </cfRule>
    <cfRule type="containsText" dxfId="320" priority="357" operator="containsText" text="ALTA">
      <formula>NOT(ISERROR(SEARCH("ALTA",K178)))</formula>
    </cfRule>
    <cfRule type="containsText" dxfId="319" priority="358" operator="containsText" text="MODERADO">
      <formula>NOT(ISERROR(SEARCH("MODERADO",K178)))</formula>
    </cfRule>
    <cfRule type="containsText" dxfId="318" priority="359" operator="containsText" text="BAJA">
      <formula>NOT(ISERROR(SEARCH("BAJA",K178)))</formula>
    </cfRule>
  </conditionalFormatting>
  <conditionalFormatting sqref="Z178">
    <cfRule type="cellIs" dxfId="317" priority="349" stopIfTrue="1" operator="equal">
      <formula>"A"</formula>
    </cfRule>
    <cfRule type="cellIs" dxfId="316" priority="350" stopIfTrue="1" operator="equal">
      <formula>"B"</formula>
    </cfRule>
    <cfRule type="cellIs" dxfId="315" priority="351" stopIfTrue="1" operator="equal">
      <formula>"M"</formula>
    </cfRule>
    <cfRule type="cellIs" dxfId="314" priority="352" stopIfTrue="1" operator="equal">
      <formula>"E"</formula>
    </cfRule>
  </conditionalFormatting>
  <conditionalFormatting sqref="Z178">
    <cfRule type="containsText" dxfId="313" priority="342" operator="containsText" text="MODERADA">
      <formula>NOT(ISERROR(SEARCH("MODERADA",Z178)))</formula>
    </cfRule>
    <cfRule type="containsText" dxfId="312" priority="343" operator="containsText" text="ALTA">
      <formula>NOT(ISERROR(SEARCH("ALTA",Z178)))</formula>
    </cfRule>
    <cfRule type="containsText" dxfId="311" priority="344" operator="containsText" text="ALTA">
      <formula>NOT(ISERROR(SEARCH("ALTA",Z178)))</formula>
    </cfRule>
    <cfRule type="containsText" dxfId="310" priority="345" operator="containsText" text="EXTREMA">
      <formula>NOT(ISERROR(SEARCH("EXTREMA",Z178)))</formula>
    </cfRule>
    <cfRule type="containsText" dxfId="309" priority="346" operator="containsText" text="ALTA">
      <formula>NOT(ISERROR(SEARCH("ALTA",Z178)))</formula>
    </cfRule>
    <cfRule type="containsText" dxfId="308" priority="347" operator="containsText" text="MODERADO">
      <formula>NOT(ISERROR(SEARCH("MODERADO",Z178)))</formula>
    </cfRule>
    <cfRule type="containsText" dxfId="307" priority="348" operator="containsText" text="BAJA">
      <formula>NOT(ISERROR(SEARCH("BAJA",Z178)))</formula>
    </cfRule>
  </conditionalFormatting>
  <conditionalFormatting sqref="K184">
    <cfRule type="cellIs" dxfId="306" priority="316" stopIfTrue="1" operator="equal">
      <formula>"A"</formula>
    </cfRule>
    <cfRule type="cellIs" dxfId="305" priority="317" stopIfTrue="1" operator="equal">
      <formula>"B"</formula>
    </cfRule>
    <cfRule type="cellIs" dxfId="304" priority="318" stopIfTrue="1" operator="equal">
      <formula>"M"</formula>
    </cfRule>
    <cfRule type="cellIs" dxfId="303" priority="319" stopIfTrue="1" operator="equal">
      <formula>"E"</formula>
    </cfRule>
  </conditionalFormatting>
  <conditionalFormatting sqref="K184">
    <cfRule type="containsText" dxfId="302" priority="309" operator="containsText" text="MODERADA">
      <formula>NOT(ISERROR(SEARCH("MODERADA",K184)))</formula>
    </cfRule>
    <cfRule type="containsText" dxfId="301" priority="310" operator="containsText" text="ALTA">
      <formula>NOT(ISERROR(SEARCH("ALTA",K184)))</formula>
    </cfRule>
    <cfRule type="containsText" dxfId="300" priority="311" operator="containsText" text="ALTA">
      <formula>NOT(ISERROR(SEARCH("ALTA",K184)))</formula>
    </cfRule>
    <cfRule type="containsText" dxfId="299" priority="312" operator="containsText" text="EXTREMA">
      <formula>NOT(ISERROR(SEARCH("EXTREMA",K184)))</formula>
    </cfRule>
    <cfRule type="containsText" dxfId="298" priority="313" operator="containsText" text="ALTA">
      <formula>NOT(ISERROR(SEARCH("ALTA",K184)))</formula>
    </cfRule>
    <cfRule type="containsText" dxfId="297" priority="314" operator="containsText" text="MODERADO">
      <formula>NOT(ISERROR(SEARCH("MODERADO",K184)))</formula>
    </cfRule>
    <cfRule type="containsText" dxfId="296" priority="315" operator="containsText" text="BAJA">
      <formula>NOT(ISERROR(SEARCH("BAJA",K184)))</formula>
    </cfRule>
  </conditionalFormatting>
  <conditionalFormatting sqref="Z184">
    <cfRule type="cellIs" dxfId="295" priority="305" stopIfTrue="1" operator="equal">
      <formula>"A"</formula>
    </cfRule>
    <cfRule type="cellIs" dxfId="294" priority="306" stopIfTrue="1" operator="equal">
      <formula>"B"</formula>
    </cfRule>
    <cfRule type="cellIs" dxfId="293" priority="307" stopIfTrue="1" operator="equal">
      <formula>"M"</formula>
    </cfRule>
    <cfRule type="cellIs" dxfId="292" priority="308" stopIfTrue="1" operator="equal">
      <formula>"E"</formula>
    </cfRule>
  </conditionalFormatting>
  <conditionalFormatting sqref="Z184">
    <cfRule type="containsText" dxfId="291" priority="298" operator="containsText" text="MODERADA">
      <formula>NOT(ISERROR(SEARCH("MODERADA",Z184)))</formula>
    </cfRule>
    <cfRule type="containsText" dxfId="290" priority="299" operator="containsText" text="ALTA">
      <formula>NOT(ISERROR(SEARCH("ALTA",Z184)))</formula>
    </cfRule>
    <cfRule type="containsText" dxfId="289" priority="300" operator="containsText" text="ALTA">
      <formula>NOT(ISERROR(SEARCH("ALTA",Z184)))</formula>
    </cfRule>
    <cfRule type="containsText" dxfId="288" priority="301" operator="containsText" text="EXTREMA">
      <formula>NOT(ISERROR(SEARCH("EXTREMA",Z184)))</formula>
    </cfRule>
    <cfRule type="containsText" dxfId="287" priority="302" operator="containsText" text="ALTA">
      <formula>NOT(ISERROR(SEARCH("ALTA",Z184)))</formula>
    </cfRule>
    <cfRule type="containsText" dxfId="286" priority="303" operator="containsText" text="MODERADO">
      <formula>NOT(ISERROR(SEARCH("MODERADO",Z184)))</formula>
    </cfRule>
    <cfRule type="containsText" dxfId="285" priority="304" operator="containsText" text="BAJA">
      <formula>NOT(ISERROR(SEARCH("BAJA",Z184)))</formula>
    </cfRule>
  </conditionalFormatting>
  <conditionalFormatting sqref="K189">
    <cfRule type="cellIs" dxfId="284" priority="294" stopIfTrue="1" operator="equal">
      <formula>"A"</formula>
    </cfRule>
    <cfRule type="cellIs" dxfId="283" priority="295" stopIfTrue="1" operator="equal">
      <formula>"B"</formula>
    </cfRule>
    <cfRule type="cellIs" dxfId="282" priority="296" stopIfTrue="1" operator="equal">
      <formula>"M"</formula>
    </cfRule>
    <cfRule type="cellIs" dxfId="281" priority="297" stopIfTrue="1" operator="equal">
      <formula>"E"</formula>
    </cfRule>
  </conditionalFormatting>
  <conditionalFormatting sqref="K189">
    <cfRule type="containsText" dxfId="280" priority="287" operator="containsText" text="MODERADA">
      <formula>NOT(ISERROR(SEARCH("MODERADA",K189)))</formula>
    </cfRule>
    <cfRule type="containsText" dxfId="279" priority="288" operator="containsText" text="ALTA">
      <formula>NOT(ISERROR(SEARCH("ALTA",K189)))</formula>
    </cfRule>
    <cfRule type="containsText" dxfId="278" priority="289" operator="containsText" text="ALTA">
      <formula>NOT(ISERROR(SEARCH("ALTA",K189)))</formula>
    </cfRule>
    <cfRule type="containsText" dxfId="277" priority="290" operator="containsText" text="EXTREMA">
      <formula>NOT(ISERROR(SEARCH("EXTREMA",K189)))</formula>
    </cfRule>
    <cfRule type="containsText" dxfId="276" priority="291" operator="containsText" text="ALTA">
      <formula>NOT(ISERROR(SEARCH("ALTA",K189)))</formula>
    </cfRule>
    <cfRule type="containsText" dxfId="275" priority="292" operator="containsText" text="MODERADO">
      <formula>NOT(ISERROR(SEARCH("MODERADO",K189)))</formula>
    </cfRule>
    <cfRule type="containsText" dxfId="274" priority="293" operator="containsText" text="BAJA">
      <formula>NOT(ISERROR(SEARCH("BAJA",K189)))</formula>
    </cfRule>
  </conditionalFormatting>
  <conditionalFormatting sqref="Z189">
    <cfRule type="cellIs" dxfId="273" priority="283" stopIfTrue="1" operator="equal">
      <formula>"A"</formula>
    </cfRule>
    <cfRule type="cellIs" dxfId="272" priority="284" stopIfTrue="1" operator="equal">
      <formula>"B"</formula>
    </cfRule>
    <cfRule type="cellIs" dxfId="271" priority="285" stopIfTrue="1" operator="equal">
      <formula>"M"</formula>
    </cfRule>
    <cfRule type="cellIs" dxfId="270" priority="286" stopIfTrue="1" operator="equal">
      <formula>"E"</formula>
    </cfRule>
  </conditionalFormatting>
  <conditionalFormatting sqref="Z189">
    <cfRule type="containsText" dxfId="269" priority="276" operator="containsText" text="MODERADA">
      <formula>NOT(ISERROR(SEARCH("MODERADA",Z189)))</formula>
    </cfRule>
    <cfRule type="containsText" dxfId="268" priority="277" operator="containsText" text="ALTA">
      <formula>NOT(ISERROR(SEARCH("ALTA",Z189)))</formula>
    </cfRule>
    <cfRule type="containsText" dxfId="267" priority="278" operator="containsText" text="ALTA">
      <formula>NOT(ISERROR(SEARCH("ALTA",Z189)))</formula>
    </cfRule>
    <cfRule type="containsText" dxfId="266" priority="279" operator="containsText" text="EXTREMA">
      <formula>NOT(ISERROR(SEARCH("EXTREMA",Z189)))</formula>
    </cfRule>
    <cfRule type="containsText" dxfId="265" priority="280" operator="containsText" text="ALTA">
      <formula>NOT(ISERROR(SEARCH("ALTA",Z189)))</formula>
    </cfRule>
    <cfRule type="containsText" dxfId="264" priority="281" operator="containsText" text="MODERADO">
      <formula>NOT(ISERROR(SEARCH("MODERADO",Z189)))</formula>
    </cfRule>
    <cfRule type="containsText" dxfId="263" priority="282" operator="containsText" text="BAJA">
      <formula>NOT(ISERROR(SEARCH("BAJA",Z189)))</formula>
    </cfRule>
  </conditionalFormatting>
  <conditionalFormatting sqref="K196">
    <cfRule type="cellIs" dxfId="262" priority="272" stopIfTrue="1" operator="equal">
      <formula>"A"</formula>
    </cfRule>
    <cfRule type="cellIs" dxfId="261" priority="273" stopIfTrue="1" operator="equal">
      <formula>"B"</formula>
    </cfRule>
    <cfRule type="cellIs" dxfId="260" priority="274" stopIfTrue="1" operator="equal">
      <formula>"M"</formula>
    </cfRule>
    <cfRule type="cellIs" dxfId="259" priority="275" stopIfTrue="1" operator="equal">
      <formula>"E"</formula>
    </cfRule>
  </conditionalFormatting>
  <conditionalFormatting sqref="K196">
    <cfRule type="containsText" dxfId="258" priority="265" operator="containsText" text="MODERADA">
      <formula>NOT(ISERROR(SEARCH("MODERADA",K196)))</formula>
    </cfRule>
    <cfRule type="containsText" dxfId="257" priority="266" operator="containsText" text="ALTA">
      <formula>NOT(ISERROR(SEARCH("ALTA",K196)))</formula>
    </cfRule>
    <cfRule type="containsText" dxfId="256" priority="267" operator="containsText" text="ALTA">
      <formula>NOT(ISERROR(SEARCH("ALTA",K196)))</formula>
    </cfRule>
    <cfRule type="containsText" dxfId="255" priority="268" operator="containsText" text="EXTREMA">
      <formula>NOT(ISERROR(SEARCH("EXTREMA",K196)))</formula>
    </cfRule>
    <cfRule type="containsText" dxfId="254" priority="269" operator="containsText" text="ALTA">
      <formula>NOT(ISERROR(SEARCH("ALTA",K196)))</formula>
    </cfRule>
    <cfRule type="containsText" dxfId="253" priority="270" operator="containsText" text="MODERADO">
      <formula>NOT(ISERROR(SEARCH("MODERADO",K196)))</formula>
    </cfRule>
    <cfRule type="containsText" dxfId="252" priority="271" operator="containsText" text="BAJA">
      <formula>NOT(ISERROR(SEARCH("BAJA",K196)))</formula>
    </cfRule>
  </conditionalFormatting>
  <conditionalFormatting sqref="Z196">
    <cfRule type="cellIs" dxfId="251" priority="261" stopIfTrue="1" operator="equal">
      <formula>"A"</formula>
    </cfRule>
    <cfRule type="cellIs" dxfId="250" priority="262" stopIfTrue="1" operator="equal">
      <formula>"B"</formula>
    </cfRule>
    <cfRule type="cellIs" dxfId="249" priority="263" stopIfTrue="1" operator="equal">
      <formula>"M"</formula>
    </cfRule>
    <cfRule type="cellIs" dxfId="248" priority="264" stopIfTrue="1" operator="equal">
      <formula>"E"</formula>
    </cfRule>
  </conditionalFormatting>
  <conditionalFormatting sqref="Z196">
    <cfRule type="containsText" dxfId="247" priority="254" operator="containsText" text="MODERADA">
      <formula>NOT(ISERROR(SEARCH("MODERADA",Z196)))</formula>
    </cfRule>
    <cfRule type="containsText" dxfId="246" priority="255" operator="containsText" text="ALTA">
      <formula>NOT(ISERROR(SEARCH("ALTA",Z196)))</formula>
    </cfRule>
    <cfRule type="containsText" dxfId="245" priority="256" operator="containsText" text="ALTA">
      <formula>NOT(ISERROR(SEARCH("ALTA",Z196)))</formula>
    </cfRule>
    <cfRule type="containsText" dxfId="244" priority="257" operator="containsText" text="EXTREMA">
      <formula>NOT(ISERROR(SEARCH("EXTREMA",Z196)))</formula>
    </cfRule>
    <cfRule type="containsText" dxfId="243" priority="258" operator="containsText" text="ALTA">
      <formula>NOT(ISERROR(SEARCH("ALTA",Z196)))</formula>
    </cfRule>
    <cfRule type="containsText" dxfId="242" priority="259" operator="containsText" text="MODERADO">
      <formula>NOT(ISERROR(SEARCH("MODERADO",Z196)))</formula>
    </cfRule>
    <cfRule type="containsText" dxfId="241" priority="260" operator="containsText" text="BAJA">
      <formula>NOT(ISERROR(SEARCH("BAJA",Z196)))</formula>
    </cfRule>
  </conditionalFormatting>
  <conditionalFormatting sqref="K203">
    <cfRule type="cellIs" dxfId="240" priority="250" stopIfTrue="1" operator="equal">
      <formula>"A"</formula>
    </cfRule>
    <cfRule type="cellIs" dxfId="239" priority="251" stopIfTrue="1" operator="equal">
      <formula>"B"</formula>
    </cfRule>
    <cfRule type="cellIs" dxfId="238" priority="252" stopIfTrue="1" operator="equal">
      <formula>"M"</formula>
    </cfRule>
    <cfRule type="cellIs" dxfId="237" priority="253" stopIfTrue="1" operator="equal">
      <formula>"E"</formula>
    </cfRule>
  </conditionalFormatting>
  <conditionalFormatting sqref="K203">
    <cfRule type="containsText" dxfId="236" priority="243" operator="containsText" text="MODERADA">
      <formula>NOT(ISERROR(SEARCH("MODERADA",K203)))</formula>
    </cfRule>
    <cfRule type="containsText" dxfId="235" priority="244" operator="containsText" text="ALTA">
      <formula>NOT(ISERROR(SEARCH("ALTA",K203)))</formula>
    </cfRule>
    <cfRule type="containsText" dxfId="234" priority="245" operator="containsText" text="ALTA">
      <formula>NOT(ISERROR(SEARCH("ALTA",K203)))</formula>
    </cfRule>
    <cfRule type="containsText" dxfId="233" priority="246" operator="containsText" text="EXTREMA">
      <formula>NOT(ISERROR(SEARCH("EXTREMA",K203)))</formula>
    </cfRule>
    <cfRule type="containsText" dxfId="232" priority="247" operator="containsText" text="ALTA">
      <formula>NOT(ISERROR(SEARCH("ALTA",K203)))</formula>
    </cfRule>
    <cfRule type="containsText" dxfId="231" priority="248" operator="containsText" text="MODERADO">
      <formula>NOT(ISERROR(SEARCH("MODERADO",K203)))</formula>
    </cfRule>
    <cfRule type="containsText" dxfId="230" priority="249" operator="containsText" text="BAJA">
      <formula>NOT(ISERROR(SEARCH("BAJA",K203)))</formula>
    </cfRule>
  </conditionalFormatting>
  <conditionalFormatting sqref="Z203">
    <cfRule type="cellIs" dxfId="229" priority="239" stopIfTrue="1" operator="equal">
      <formula>"A"</formula>
    </cfRule>
    <cfRule type="cellIs" dxfId="228" priority="240" stopIfTrue="1" operator="equal">
      <formula>"B"</formula>
    </cfRule>
    <cfRule type="cellIs" dxfId="227" priority="241" stopIfTrue="1" operator="equal">
      <formula>"M"</formula>
    </cfRule>
    <cfRule type="cellIs" dxfId="226" priority="242" stopIfTrue="1" operator="equal">
      <formula>"E"</formula>
    </cfRule>
  </conditionalFormatting>
  <conditionalFormatting sqref="Z203">
    <cfRule type="containsText" dxfId="225" priority="232" operator="containsText" text="MODERADA">
      <formula>NOT(ISERROR(SEARCH("MODERADA",Z203)))</formula>
    </cfRule>
    <cfRule type="containsText" dxfId="224" priority="233" operator="containsText" text="ALTA">
      <formula>NOT(ISERROR(SEARCH("ALTA",Z203)))</formula>
    </cfRule>
    <cfRule type="containsText" dxfId="223" priority="234" operator="containsText" text="ALTA">
      <formula>NOT(ISERROR(SEARCH("ALTA",Z203)))</formula>
    </cfRule>
    <cfRule type="containsText" dxfId="222" priority="235" operator="containsText" text="EXTREMA">
      <formula>NOT(ISERROR(SEARCH("EXTREMA",Z203)))</formula>
    </cfRule>
    <cfRule type="containsText" dxfId="221" priority="236" operator="containsText" text="ALTA">
      <formula>NOT(ISERROR(SEARCH("ALTA",Z203)))</formula>
    </cfRule>
    <cfRule type="containsText" dxfId="220" priority="237" operator="containsText" text="MODERADO">
      <formula>NOT(ISERROR(SEARCH("MODERADO",Z203)))</formula>
    </cfRule>
    <cfRule type="containsText" dxfId="219" priority="238" operator="containsText" text="BAJA">
      <formula>NOT(ISERROR(SEARCH("BAJA",Z203)))</formula>
    </cfRule>
  </conditionalFormatting>
  <conditionalFormatting sqref="K208">
    <cfRule type="cellIs" dxfId="218" priority="228" stopIfTrue="1" operator="equal">
      <formula>"A"</formula>
    </cfRule>
    <cfRule type="cellIs" dxfId="217" priority="229" stopIfTrue="1" operator="equal">
      <formula>"B"</formula>
    </cfRule>
    <cfRule type="cellIs" dxfId="216" priority="230" stopIfTrue="1" operator="equal">
      <formula>"M"</formula>
    </cfRule>
    <cfRule type="cellIs" dxfId="215" priority="231" stopIfTrue="1" operator="equal">
      <formula>"E"</formula>
    </cfRule>
  </conditionalFormatting>
  <conditionalFormatting sqref="K208">
    <cfRule type="containsText" dxfId="214" priority="221" operator="containsText" text="MODERADA">
      <formula>NOT(ISERROR(SEARCH("MODERADA",K208)))</formula>
    </cfRule>
    <cfRule type="containsText" dxfId="213" priority="222" operator="containsText" text="ALTA">
      <formula>NOT(ISERROR(SEARCH("ALTA",K208)))</formula>
    </cfRule>
    <cfRule type="containsText" dxfId="212" priority="223" operator="containsText" text="ALTA">
      <formula>NOT(ISERROR(SEARCH("ALTA",K208)))</formula>
    </cfRule>
    <cfRule type="containsText" dxfId="211" priority="224" operator="containsText" text="EXTREMA">
      <formula>NOT(ISERROR(SEARCH("EXTREMA",K208)))</formula>
    </cfRule>
    <cfRule type="containsText" dxfId="210" priority="225" operator="containsText" text="ALTA">
      <formula>NOT(ISERROR(SEARCH("ALTA",K208)))</formula>
    </cfRule>
    <cfRule type="containsText" dxfId="209" priority="226" operator="containsText" text="MODERADO">
      <formula>NOT(ISERROR(SEARCH("MODERADO",K208)))</formula>
    </cfRule>
    <cfRule type="containsText" dxfId="208" priority="227" operator="containsText" text="BAJA">
      <formula>NOT(ISERROR(SEARCH("BAJA",K208)))</formula>
    </cfRule>
  </conditionalFormatting>
  <conditionalFormatting sqref="Z208">
    <cfRule type="cellIs" dxfId="207" priority="217" stopIfTrue="1" operator="equal">
      <formula>"A"</formula>
    </cfRule>
    <cfRule type="cellIs" dxfId="206" priority="218" stopIfTrue="1" operator="equal">
      <formula>"B"</formula>
    </cfRule>
    <cfRule type="cellIs" dxfId="205" priority="219" stopIfTrue="1" operator="equal">
      <formula>"M"</formula>
    </cfRule>
    <cfRule type="cellIs" dxfId="204" priority="220" stopIfTrue="1" operator="equal">
      <formula>"E"</formula>
    </cfRule>
  </conditionalFormatting>
  <conditionalFormatting sqref="Z208">
    <cfRule type="containsText" dxfId="203" priority="210" operator="containsText" text="MODERADA">
      <formula>NOT(ISERROR(SEARCH("MODERADA",Z208)))</formula>
    </cfRule>
    <cfRule type="containsText" dxfId="202" priority="211" operator="containsText" text="ALTA">
      <formula>NOT(ISERROR(SEARCH("ALTA",Z208)))</formula>
    </cfRule>
    <cfRule type="containsText" dxfId="201" priority="212" operator="containsText" text="ALTA">
      <formula>NOT(ISERROR(SEARCH("ALTA",Z208)))</formula>
    </cfRule>
    <cfRule type="containsText" dxfId="200" priority="213" operator="containsText" text="EXTREMA">
      <formula>NOT(ISERROR(SEARCH("EXTREMA",Z208)))</formula>
    </cfRule>
    <cfRule type="containsText" dxfId="199" priority="214" operator="containsText" text="ALTA">
      <formula>NOT(ISERROR(SEARCH("ALTA",Z208)))</formula>
    </cfRule>
    <cfRule type="containsText" dxfId="198" priority="215" operator="containsText" text="MODERADO">
      <formula>NOT(ISERROR(SEARCH("MODERADO",Z208)))</formula>
    </cfRule>
    <cfRule type="containsText" dxfId="197" priority="216" operator="containsText" text="BAJA">
      <formula>NOT(ISERROR(SEARCH("BAJA",Z208)))</formula>
    </cfRule>
  </conditionalFormatting>
  <conditionalFormatting sqref="K213 K220">
    <cfRule type="cellIs" dxfId="196" priority="206" stopIfTrue="1" operator="equal">
      <formula>"A"</formula>
    </cfRule>
    <cfRule type="cellIs" dxfId="195" priority="207" stopIfTrue="1" operator="equal">
      <formula>"B"</formula>
    </cfRule>
    <cfRule type="cellIs" dxfId="194" priority="208" stopIfTrue="1" operator="equal">
      <formula>"M"</formula>
    </cfRule>
    <cfRule type="cellIs" dxfId="193" priority="209" stopIfTrue="1" operator="equal">
      <formula>"E"</formula>
    </cfRule>
  </conditionalFormatting>
  <conditionalFormatting sqref="K213 K220">
    <cfRule type="containsText" dxfId="192" priority="199" operator="containsText" text="MODERADA">
      <formula>NOT(ISERROR(SEARCH("MODERADA",K213)))</formula>
    </cfRule>
    <cfRule type="containsText" dxfId="191" priority="200" operator="containsText" text="ALTA">
      <formula>NOT(ISERROR(SEARCH("ALTA",K213)))</formula>
    </cfRule>
    <cfRule type="containsText" dxfId="190" priority="201" operator="containsText" text="ALTA">
      <formula>NOT(ISERROR(SEARCH("ALTA",K213)))</formula>
    </cfRule>
    <cfRule type="containsText" dxfId="189" priority="202" operator="containsText" text="EXTREMA">
      <formula>NOT(ISERROR(SEARCH("EXTREMA",K213)))</formula>
    </cfRule>
    <cfRule type="containsText" dxfId="188" priority="203" operator="containsText" text="ALTA">
      <formula>NOT(ISERROR(SEARCH("ALTA",K213)))</formula>
    </cfRule>
    <cfRule type="containsText" dxfId="187" priority="204" operator="containsText" text="MODERADO">
      <formula>NOT(ISERROR(SEARCH("MODERADO",K213)))</formula>
    </cfRule>
    <cfRule type="containsText" dxfId="186" priority="205" operator="containsText" text="BAJA">
      <formula>NOT(ISERROR(SEARCH("BAJA",K213)))</formula>
    </cfRule>
  </conditionalFormatting>
  <conditionalFormatting sqref="Z220">
    <cfRule type="cellIs" dxfId="185" priority="195" stopIfTrue="1" operator="equal">
      <formula>"A"</formula>
    </cfRule>
    <cfRule type="cellIs" dxfId="184" priority="196" stopIfTrue="1" operator="equal">
      <formula>"B"</formula>
    </cfRule>
    <cfRule type="cellIs" dxfId="183" priority="197" stopIfTrue="1" operator="equal">
      <formula>"M"</formula>
    </cfRule>
    <cfRule type="cellIs" dxfId="182" priority="198" stopIfTrue="1" operator="equal">
      <formula>"E"</formula>
    </cfRule>
  </conditionalFormatting>
  <conditionalFormatting sqref="Z220">
    <cfRule type="containsText" dxfId="181" priority="188" operator="containsText" text="MODERADA">
      <formula>NOT(ISERROR(SEARCH("MODERADA",Z220)))</formula>
    </cfRule>
    <cfRule type="containsText" dxfId="180" priority="189" operator="containsText" text="ALTA">
      <formula>NOT(ISERROR(SEARCH("ALTA",Z220)))</formula>
    </cfRule>
    <cfRule type="containsText" dxfId="179" priority="190" operator="containsText" text="ALTA">
      <formula>NOT(ISERROR(SEARCH("ALTA",Z220)))</formula>
    </cfRule>
    <cfRule type="containsText" dxfId="178" priority="191" operator="containsText" text="EXTREMA">
      <formula>NOT(ISERROR(SEARCH("EXTREMA",Z220)))</formula>
    </cfRule>
    <cfRule type="containsText" dxfId="177" priority="192" operator="containsText" text="ALTA">
      <formula>NOT(ISERROR(SEARCH("ALTA",Z220)))</formula>
    </cfRule>
    <cfRule type="containsText" dxfId="176" priority="193" operator="containsText" text="MODERADO">
      <formula>NOT(ISERROR(SEARCH("MODERADO",Z220)))</formula>
    </cfRule>
    <cfRule type="containsText" dxfId="175" priority="194" operator="containsText" text="BAJA">
      <formula>NOT(ISERROR(SEARCH("BAJA",Z220)))</formula>
    </cfRule>
  </conditionalFormatting>
  <conditionalFormatting sqref="Z213">
    <cfRule type="cellIs" dxfId="174" priority="162" stopIfTrue="1" operator="equal">
      <formula>"A"</formula>
    </cfRule>
    <cfRule type="cellIs" dxfId="173" priority="163" stopIfTrue="1" operator="equal">
      <formula>"B"</formula>
    </cfRule>
    <cfRule type="cellIs" dxfId="172" priority="164" stopIfTrue="1" operator="equal">
      <formula>"M"</formula>
    </cfRule>
    <cfRule type="cellIs" dxfId="171" priority="165" stopIfTrue="1" operator="equal">
      <formula>"E"</formula>
    </cfRule>
  </conditionalFormatting>
  <conditionalFormatting sqref="Z213">
    <cfRule type="containsText" dxfId="170" priority="155" operator="containsText" text="MODERADA">
      <formula>NOT(ISERROR(SEARCH("MODERADA",Z213)))</formula>
    </cfRule>
    <cfRule type="containsText" dxfId="169" priority="156" operator="containsText" text="ALTA">
      <formula>NOT(ISERROR(SEARCH("ALTA",Z213)))</formula>
    </cfRule>
    <cfRule type="containsText" dxfId="168" priority="157" operator="containsText" text="ALTA">
      <formula>NOT(ISERROR(SEARCH("ALTA",Z213)))</formula>
    </cfRule>
    <cfRule type="containsText" dxfId="167" priority="158" operator="containsText" text="EXTREMA">
      <formula>NOT(ISERROR(SEARCH("EXTREMA",Z213)))</formula>
    </cfRule>
    <cfRule type="containsText" dxfId="166" priority="159" operator="containsText" text="ALTA">
      <formula>NOT(ISERROR(SEARCH("ALTA",Z213)))</formula>
    </cfRule>
    <cfRule type="containsText" dxfId="165" priority="160" operator="containsText" text="MODERADO">
      <formula>NOT(ISERROR(SEARCH("MODERADO",Z213)))</formula>
    </cfRule>
    <cfRule type="containsText" dxfId="164" priority="161" operator="containsText" text="BAJA">
      <formula>NOT(ISERROR(SEARCH("BAJA",Z213)))</formula>
    </cfRule>
  </conditionalFormatting>
  <conditionalFormatting sqref="K16">
    <cfRule type="cellIs" dxfId="163" priority="151" stopIfTrue="1" operator="equal">
      <formula>"A"</formula>
    </cfRule>
    <cfRule type="cellIs" dxfId="162" priority="152" stopIfTrue="1" operator="equal">
      <formula>"B"</formula>
    </cfRule>
    <cfRule type="cellIs" dxfId="161" priority="153" stopIfTrue="1" operator="equal">
      <formula>"M"</formula>
    </cfRule>
    <cfRule type="cellIs" dxfId="160" priority="154" stopIfTrue="1" operator="equal">
      <formula>"E"</formula>
    </cfRule>
  </conditionalFormatting>
  <conditionalFormatting sqref="K16:K20">
    <cfRule type="containsText" dxfId="159" priority="144" operator="containsText" text="MODERADA">
      <formula>NOT(ISERROR(SEARCH("MODERADA",K16)))</formula>
    </cfRule>
    <cfRule type="containsText" dxfId="158" priority="145" operator="containsText" text="ALTA">
      <formula>NOT(ISERROR(SEARCH("ALTA",K16)))</formula>
    </cfRule>
    <cfRule type="containsText" dxfId="157" priority="146" operator="containsText" text="ALTA">
      <formula>NOT(ISERROR(SEARCH("ALTA",K16)))</formula>
    </cfRule>
    <cfRule type="containsText" dxfId="156" priority="147" operator="containsText" text="EXTREMA">
      <formula>NOT(ISERROR(SEARCH("EXTREMA",K16)))</formula>
    </cfRule>
    <cfRule type="containsText" dxfId="155" priority="148" operator="containsText" text="ALTA">
      <formula>NOT(ISERROR(SEARCH("ALTA",K16)))</formula>
    </cfRule>
    <cfRule type="containsText" dxfId="154" priority="149" operator="containsText" text="MODERADO">
      <formula>NOT(ISERROR(SEARCH("MODERADO",K16)))</formula>
    </cfRule>
    <cfRule type="containsText" dxfId="153" priority="150" operator="containsText" text="BAJA">
      <formula>NOT(ISERROR(SEARCH("BAJA",K16)))</formula>
    </cfRule>
  </conditionalFormatting>
  <conditionalFormatting sqref="Z16">
    <cfRule type="cellIs" dxfId="152" priority="140" stopIfTrue="1" operator="equal">
      <formula>"A"</formula>
    </cfRule>
    <cfRule type="cellIs" dxfId="151" priority="141" stopIfTrue="1" operator="equal">
      <formula>"B"</formula>
    </cfRule>
    <cfRule type="cellIs" dxfId="150" priority="142" stopIfTrue="1" operator="equal">
      <formula>"M"</formula>
    </cfRule>
    <cfRule type="cellIs" dxfId="149" priority="143" stopIfTrue="1" operator="equal">
      <formula>"E"</formula>
    </cfRule>
  </conditionalFormatting>
  <conditionalFormatting sqref="Z16:Z20">
    <cfRule type="containsText" dxfId="148" priority="133" operator="containsText" text="MODERADA">
      <formula>NOT(ISERROR(SEARCH("MODERADA",Z16)))</formula>
    </cfRule>
    <cfRule type="containsText" dxfId="147" priority="134" operator="containsText" text="ALTA">
      <formula>NOT(ISERROR(SEARCH("ALTA",Z16)))</formula>
    </cfRule>
    <cfRule type="containsText" dxfId="146" priority="135" operator="containsText" text="ALTA">
      <formula>NOT(ISERROR(SEARCH("ALTA",Z16)))</formula>
    </cfRule>
    <cfRule type="containsText" dxfId="145" priority="136" operator="containsText" text="EXTREMA">
      <formula>NOT(ISERROR(SEARCH("EXTREMA",Z16)))</formula>
    </cfRule>
    <cfRule type="containsText" dxfId="144" priority="137" operator="containsText" text="ALTA">
      <formula>NOT(ISERROR(SEARCH("ALTA",Z16)))</formula>
    </cfRule>
    <cfRule type="containsText" dxfId="143" priority="138" operator="containsText" text="MODERADO">
      <formula>NOT(ISERROR(SEARCH("MODERADO",Z16)))</formula>
    </cfRule>
    <cfRule type="containsText" dxfId="142" priority="139" operator="containsText" text="BAJA">
      <formula>NOT(ISERROR(SEARCH("BAJA",Z16)))</formula>
    </cfRule>
  </conditionalFormatting>
  <conditionalFormatting sqref="Z61">
    <cfRule type="cellIs" dxfId="141" priority="129" stopIfTrue="1" operator="equal">
      <formula>"A"</formula>
    </cfRule>
    <cfRule type="cellIs" dxfId="140" priority="130" stopIfTrue="1" operator="equal">
      <formula>"B"</formula>
    </cfRule>
    <cfRule type="cellIs" dxfId="139" priority="131" stopIfTrue="1" operator="equal">
      <formula>"M"</formula>
    </cfRule>
    <cfRule type="cellIs" dxfId="138" priority="132" stopIfTrue="1" operator="equal">
      <formula>"E"</formula>
    </cfRule>
  </conditionalFormatting>
  <conditionalFormatting sqref="Z61:Z64">
    <cfRule type="containsText" dxfId="137" priority="122" operator="containsText" text="MODERADA">
      <formula>NOT(ISERROR(SEARCH("MODERADA",Z61)))</formula>
    </cfRule>
    <cfRule type="containsText" dxfId="136" priority="123" operator="containsText" text="ALTA">
      <formula>NOT(ISERROR(SEARCH("ALTA",Z61)))</formula>
    </cfRule>
    <cfRule type="containsText" dxfId="135" priority="124" operator="containsText" text="ALTA">
      <formula>NOT(ISERROR(SEARCH("ALTA",Z61)))</formula>
    </cfRule>
    <cfRule type="containsText" dxfId="134" priority="125" operator="containsText" text="EXTREMA">
      <formula>NOT(ISERROR(SEARCH("EXTREMA",Z61)))</formula>
    </cfRule>
    <cfRule type="containsText" dxfId="133" priority="126" operator="containsText" text="ALTA">
      <formula>NOT(ISERROR(SEARCH("ALTA",Z61)))</formula>
    </cfRule>
    <cfRule type="containsText" dxfId="132" priority="127" operator="containsText" text="MODERADO">
      <formula>NOT(ISERROR(SEARCH("MODERADO",Z61)))</formula>
    </cfRule>
    <cfRule type="containsText" dxfId="131" priority="128" operator="containsText" text="BAJA">
      <formula>NOT(ISERROR(SEARCH("BAJA",Z61)))</formula>
    </cfRule>
  </conditionalFormatting>
  <conditionalFormatting sqref="Z71">
    <cfRule type="cellIs" dxfId="130" priority="118" stopIfTrue="1" operator="equal">
      <formula>"A"</formula>
    </cfRule>
    <cfRule type="cellIs" dxfId="129" priority="119" stopIfTrue="1" operator="equal">
      <formula>"B"</formula>
    </cfRule>
    <cfRule type="cellIs" dxfId="128" priority="120" stopIfTrue="1" operator="equal">
      <formula>"M"</formula>
    </cfRule>
    <cfRule type="cellIs" dxfId="127" priority="121" stopIfTrue="1" operator="equal">
      <formula>"E"</formula>
    </cfRule>
  </conditionalFormatting>
  <conditionalFormatting sqref="Z71:Z74">
    <cfRule type="containsText" dxfId="126" priority="111" operator="containsText" text="MODERADA">
      <formula>NOT(ISERROR(SEARCH("MODERADA",Z71)))</formula>
    </cfRule>
    <cfRule type="containsText" dxfId="125" priority="112" operator="containsText" text="ALTA">
      <formula>NOT(ISERROR(SEARCH("ALTA",Z71)))</formula>
    </cfRule>
    <cfRule type="containsText" dxfId="124" priority="113" operator="containsText" text="ALTA">
      <formula>NOT(ISERROR(SEARCH("ALTA",Z71)))</formula>
    </cfRule>
    <cfRule type="containsText" dxfId="123" priority="114" operator="containsText" text="EXTREMA">
      <formula>NOT(ISERROR(SEARCH("EXTREMA",Z71)))</formula>
    </cfRule>
    <cfRule type="containsText" dxfId="122" priority="115" operator="containsText" text="ALTA">
      <formula>NOT(ISERROR(SEARCH("ALTA",Z71)))</formula>
    </cfRule>
    <cfRule type="containsText" dxfId="121" priority="116" operator="containsText" text="MODERADO">
      <formula>NOT(ISERROR(SEARCH("MODERADO",Z71)))</formula>
    </cfRule>
    <cfRule type="containsText" dxfId="120" priority="117" operator="containsText" text="BAJA">
      <formula>NOT(ISERROR(SEARCH("BAJA",Z71)))</formula>
    </cfRule>
  </conditionalFormatting>
  <conditionalFormatting sqref="Z81">
    <cfRule type="cellIs" dxfId="119" priority="107" stopIfTrue="1" operator="equal">
      <formula>"A"</formula>
    </cfRule>
    <cfRule type="cellIs" dxfId="118" priority="108" stopIfTrue="1" operator="equal">
      <formula>"B"</formula>
    </cfRule>
    <cfRule type="cellIs" dxfId="117" priority="109" stopIfTrue="1" operator="equal">
      <formula>"M"</formula>
    </cfRule>
    <cfRule type="cellIs" dxfId="116" priority="110" stopIfTrue="1" operator="equal">
      <formula>"E"</formula>
    </cfRule>
  </conditionalFormatting>
  <conditionalFormatting sqref="Z81:Z84">
    <cfRule type="containsText" dxfId="115" priority="100" operator="containsText" text="MODERADA">
      <formula>NOT(ISERROR(SEARCH("MODERADA",Z81)))</formula>
    </cfRule>
    <cfRule type="containsText" dxfId="114" priority="101" operator="containsText" text="ALTA">
      <formula>NOT(ISERROR(SEARCH("ALTA",Z81)))</formula>
    </cfRule>
    <cfRule type="containsText" dxfId="113" priority="102" operator="containsText" text="ALTA">
      <formula>NOT(ISERROR(SEARCH("ALTA",Z81)))</formula>
    </cfRule>
    <cfRule type="containsText" dxfId="112" priority="103" operator="containsText" text="EXTREMA">
      <formula>NOT(ISERROR(SEARCH("EXTREMA",Z81)))</formula>
    </cfRule>
    <cfRule type="containsText" dxfId="111" priority="104" operator="containsText" text="ALTA">
      <formula>NOT(ISERROR(SEARCH("ALTA",Z81)))</formula>
    </cfRule>
    <cfRule type="containsText" dxfId="110" priority="105" operator="containsText" text="MODERADO">
      <formula>NOT(ISERROR(SEARCH("MODERADO",Z81)))</formula>
    </cfRule>
    <cfRule type="containsText" dxfId="109" priority="106" operator="containsText" text="BAJA">
      <formula>NOT(ISERROR(SEARCH("BAJA",Z81)))</formula>
    </cfRule>
  </conditionalFormatting>
  <conditionalFormatting sqref="K86">
    <cfRule type="cellIs" dxfId="108" priority="96" stopIfTrue="1" operator="equal">
      <formula>"A"</formula>
    </cfRule>
    <cfRule type="cellIs" dxfId="107" priority="97" stopIfTrue="1" operator="equal">
      <formula>"B"</formula>
    </cfRule>
    <cfRule type="cellIs" dxfId="106" priority="98" stopIfTrue="1" operator="equal">
      <formula>"M"</formula>
    </cfRule>
    <cfRule type="cellIs" dxfId="105" priority="99" stopIfTrue="1" operator="equal">
      <formula>"E"</formula>
    </cfRule>
  </conditionalFormatting>
  <conditionalFormatting sqref="K86:K89">
    <cfRule type="containsText" dxfId="104" priority="89" operator="containsText" text="MODERADA">
      <formula>NOT(ISERROR(SEARCH("MODERADA",K86)))</formula>
    </cfRule>
    <cfRule type="containsText" dxfId="103" priority="90" operator="containsText" text="ALTA">
      <formula>NOT(ISERROR(SEARCH("ALTA",K86)))</formula>
    </cfRule>
    <cfRule type="containsText" dxfId="102" priority="91" operator="containsText" text="ALTA">
      <formula>NOT(ISERROR(SEARCH("ALTA",K86)))</formula>
    </cfRule>
    <cfRule type="containsText" dxfId="101" priority="92" operator="containsText" text="EXTREMA">
      <formula>NOT(ISERROR(SEARCH("EXTREMA",K86)))</formula>
    </cfRule>
    <cfRule type="containsText" dxfId="100" priority="93" operator="containsText" text="ALTA">
      <formula>NOT(ISERROR(SEARCH("ALTA",K86)))</formula>
    </cfRule>
    <cfRule type="containsText" dxfId="99" priority="94" operator="containsText" text="MODERADO">
      <formula>NOT(ISERROR(SEARCH("MODERADO",K86)))</formula>
    </cfRule>
    <cfRule type="containsText" dxfId="98" priority="95" operator="containsText" text="BAJA">
      <formula>NOT(ISERROR(SEARCH("BAJA",K86)))</formula>
    </cfRule>
  </conditionalFormatting>
  <conditionalFormatting sqref="Z91">
    <cfRule type="cellIs" dxfId="97" priority="85" stopIfTrue="1" operator="equal">
      <formula>"A"</formula>
    </cfRule>
    <cfRule type="cellIs" dxfId="96" priority="86" stopIfTrue="1" operator="equal">
      <formula>"B"</formula>
    </cfRule>
    <cfRule type="cellIs" dxfId="95" priority="87" stopIfTrue="1" operator="equal">
      <formula>"M"</formula>
    </cfRule>
    <cfRule type="cellIs" dxfId="94" priority="88" stopIfTrue="1" operator="equal">
      <formula>"E"</formula>
    </cfRule>
  </conditionalFormatting>
  <conditionalFormatting sqref="Z91:Z94">
    <cfRule type="containsText" dxfId="93" priority="78" operator="containsText" text="MODERADA">
      <formula>NOT(ISERROR(SEARCH("MODERADA",Z91)))</formula>
    </cfRule>
    <cfRule type="containsText" dxfId="92" priority="79" operator="containsText" text="ALTA">
      <formula>NOT(ISERROR(SEARCH("ALTA",Z91)))</formula>
    </cfRule>
    <cfRule type="containsText" dxfId="91" priority="80" operator="containsText" text="ALTA">
      <formula>NOT(ISERROR(SEARCH("ALTA",Z91)))</formula>
    </cfRule>
    <cfRule type="containsText" dxfId="90" priority="81" operator="containsText" text="EXTREMA">
      <formula>NOT(ISERROR(SEARCH("EXTREMA",Z91)))</formula>
    </cfRule>
    <cfRule type="containsText" dxfId="89" priority="82" operator="containsText" text="ALTA">
      <formula>NOT(ISERROR(SEARCH("ALTA",Z91)))</formula>
    </cfRule>
    <cfRule type="containsText" dxfId="88" priority="83" operator="containsText" text="MODERADO">
      <formula>NOT(ISERROR(SEARCH("MODERADO",Z91)))</formula>
    </cfRule>
    <cfRule type="containsText" dxfId="87" priority="84" operator="containsText" text="BAJA">
      <formula>NOT(ISERROR(SEARCH("BAJA",Z91)))</formula>
    </cfRule>
  </conditionalFormatting>
  <conditionalFormatting sqref="K96">
    <cfRule type="cellIs" dxfId="86" priority="74" stopIfTrue="1" operator="equal">
      <formula>"A"</formula>
    </cfRule>
    <cfRule type="cellIs" dxfId="85" priority="75" stopIfTrue="1" operator="equal">
      <formula>"B"</formula>
    </cfRule>
    <cfRule type="cellIs" dxfId="84" priority="76" stopIfTrue="1" operator="equal">
      <formula>"M"</formula>
    </cfRule>
    <cfRule type="cellIs" dxfId="83" priority="77" stopIfTrue="1" operator="equal">
      <formula>"E"</formula>
    </cfRule>
  </conditionalFormatting>
  <conditionalFormatting sqref="K96:K99">
    <cfRule type="containsText" dxfId="82" priority="67" operator="containsText" text="MODERADA">
      <formula>NOT(ISERROR(SEARCH("MODERADA",K96)))</formula>
    </cfRule>
    <cfRule type="containsText" dxfId="81" priority="68" operator="containsText" text="ALTA">
      <formula>NOT(ISERROR(SEARCH("ALTA",K96)))</formula>
    </cfRule>
    <cfRule type="containsText" dxfId="80" priority="69" operator="containsText" text="ALTA">
      <formula>NOT(ISERROR(SEARCH("ALTA",K96)))</formula>
    </cfRule>
    <cfRule type="containsText" dxfId="79" priority="70" operator="containsText" text="EXTREMA">
      <formula>NOT(ISERROR(SEARCH("EXTREMA",K96)))</formula>
    </cfRule>
    <cfRule type="containsText" dxfId="78" priority="71" operator="containsText" text="ALTA">
      <formula>NOT(ISERROR(SEARCH("ALTA",K96)))</formula>
    </cfRule>
    <cfRule type="containsText" dxfId="77" priority="72" operator="containsText" text="MODERADO">
      <formula>NOT(ISERROR(SEARCH("MODERADO",K96)))</formula>
    </cfRule>
    <cfRule type="containsText" dxfId="76" priority="73" operator="containsText" text="BAJA">
      <formula>NOT(ISERROR(SEARCH("BAJA",K96)))</formula>
    </cfRule>
  </conditionalFormatting>
  <conditionalFormatting sqref="Z96">
    <cfRule type="cellIs" dxfId="75" priority="63" stopIfTrue="1" operator="equal">
      <formula>"A"</formula>
    </cfRule>
    <cfRule type="cellIs" dxfId="74" priority="64" stopIfTrue="1" operator="equal">
      <formula>"B"</formula>
    </cfRule>
    <cfRule type="cellIs" dxfId="73" priority="65" stopIfTrue="1" operator="equal">
      <formula>"M"</formula>
    </cfRule>
    <cfRule type="cellIs" dxfId="72" priority="66" stopIfTrue="1" operator="equal">
      <formula>"E"</formula>
    </cfRule>
  </conditionalFormatting>
  <conditionalFormatting sqref="Z96:Z99">
    <cfRule type="containsText" dxfId="71" priority="56" operator="containsText" text="MODERADA">
      <formula>NOT(ISERROR(SEARCH("MODERADA",Z96)))</formula>
    </cfRule>
    <cfRule type="containsText" dxfId="70" priority="57" operator="containsText" text="ALTA">
      <formula>NOT(ISERROR(SEARCH("ALTA",Z96)))</formula>
    </cfRule>
    <cfRule type="containsText" dxfId="69" priority="58" operator="containsText" text="ALTA">
      <formula>NOT(ISERROR(SEARCH("ALTA",Z96)))</formula>
    </cfRule>
    <cfRule type="containsText" dxfId="68" priority="59" operator="containsText" text="EXTREMA">
      <formula>NOT(ISERROR(SEARCH("EXTREMA",Z96)))</formula>
    </cfRule>
    <cfRule type="containsText" dxfId="67" priority="60" operator="containsText" text="ALTA">
      <formula>NOT(ISERROR(SEARCH("ALTA",Z96)))</formula>
    </cfRule>
    <cfRule type="containsText" dxfId="66" priority="61" operator="containsText" text="MODERADO">
      <formula>NOT(ISERROR(SEARCH("MODERADO",Z96)))</formula>
    </cfRule>
    <cfRule type="containsText" dxfId="65" priority="62" operator="containsText" text="BAJA">
      <formula>NOT(ISERROR(SEARCH("BAJA",Z96)))</formula>
    </cfRule>
  </conditionalFormatting>
  <conditionalFormatting sqref="K111">
    <cfRule type="cellIs" dxfId="64" priority="52" stopIfTrue="1" operator="equal">
      <formula>"A"</formula>
    </cfRule>
    <cfRule type="cellIs" dxfId="63" priority="53" stopIfTrue="1" operator="equal">
      <formula>"B"</formula>
    </cfRule>
    <cfRule type="cellIs" dxfId="62" priority="54" stopIfTrue="1" operator="equal">
      <formula>"M"</formula>
    </cfRule>
    <cfRule type="cellIs" dxfId="61" priority="55" stopIfTrue="1" operator="equal">
      <formula>"E"</formula>
    </cfRule>
  </conditionalFormatting>
  <conditionalFormatting sqref="K111:K114">
    <cfRule type="containsText" dxfId="60" priority="45" operator="containsText" text="MODERADA">
      <formula>NOT(ISERROR(SEARCH("MODERADA",K111)))</formula>
    </cfRule>
    <cfRule type="containsText" dxfId="59" priority="46" operator="containsText" text="ALTA">
      <formula>NOT(ISERROR(SEARCH("ALTA",K111)))</formula>
    </cfRule>
    <cfRule type="containsText" dxfId="58" priority="47" operator="containsText" text="ALTA">
      <formula>NOT(ISERROR(SEARCH("ALTA",K111)))</formula>
    </cfRule>
    <cfRule type="containsText" dxfId="57" priority="48" operator="containsText" text="EXTREMA">
      <formula>NOT(ISERROR(SEARCH("EXTREMA",K111)))</formula>
    </cfRule>
    <cfRule type="containsText" dxfId="56" priority="49" operator="containsText" text="ALTA">
      <formula>NOT(ISERROR(SEARCH("ALTA",K111)))</formula>
    </cfRule>
    <cfRule type="containsText" dxfId="55" priority="50" operator="containsText" text="MODERADO">
      <formula>NOT(ISERROR(SEARCH("MODERADO",K111)))</formula>
    </cfRule>
    <cfRule type="containsText" dxfId="54" priority="51" operator="containsText" text="BAJA">
      <formula>NOT(ISERROR(SEARCH("BAJA",K111)))</formula>
    </cfRule>
  </conditionalFormatting>
  <conditionalFormatting sqref="K226">
    <cfRule type="cellIs" dxfId="53" priority="41" stopIfTrue="1" operator="equal">
      <formula>"A"</formula>
    </cfRule>
    <cfRule type="cellIs" dxfId="52" priority="42" stopIfTrue="1" operator="equal">
      <formula>"B"</formula>
    </cfRule>
    <cfRule type="cellIs" dxfId="51" priority="43" stopIfTrue="1" operator="equal">
      <formula>"M"</formula>
    </cfRule>
    <cfRule type="cellIs" dxfId="50" priority="44" stopIfTrue="1" operator="equal">
      <formula>"E"</formula>
    </cfRule>
  </conditionalFormatting>
  <conditionalFormatting sqref="K226">
    <cfRule type="containsText" dxfId="49" priority="34" operator="containsText" text="MODERADA">
      <formula>NOT(ISERROR(SEARCH("MODERADA",K226)))</formula>
    </cfRule>
    <cfRule type="containsText" dxfId="48" priority="35" operator="containsText" text="ALTA">
      <formula>NOT(ISERROR(SEARCH("ALTA",K226)))</formula>
    </cfRule>
    <cfRule type="containsText" dxfId="47" priority="36" operator="containsText" text="ALTA">
      <formula>NOT(ISERROR(SEARCH("ALTA",K226)))</formula>
    </cfRule>
    <cfRule type="containsText" dxfId="46" priority="37" operator="containsText" text="EXTREMA">
      <formula>NOT(ISERROR(SEARCH("EXTREMA",K226)))</formula>
    </cfRule>
    <cfRule type="containsText" dxfId="45" priority="38" operator="containsText" text="ALTA">
      <formula>NOT(ISERROR(SEARCH("ALTA",K226)))</formula>
    </cfRule>
    <cfRule type="containsText" dxfId="44" priority="39" operator="containsText" text="MODERADO">
      <formula>NOT(ISERROR(SEARCH("MODERADO",K226)))</formula>
    </cfRule>
    <cfRule type="containsText" dxfId="43" priority="40" operator="containsText" text="BAJA">
      <formula>NOT(ISERROR(SEARCH("BAJA",K226)))</formula>
    </cfRule>
  </conditionalFormatting>
  <conditionalFormatting sqref="Z231">
    <cfRule type="cellIs" dxfId="42" priority="30" stopIfTrue="1" operator="equal">
      <formula>"A"</formula>
    </cfRule>
    <cfRule type="cellIs" dxfId="41" priority="31" stopIfTrue="1" operator="equal">
      <formula>"B"</formula>
    </cfRule>
    <cfRule type="cellIs" dxfId="40" priority="32" stopIfTrue="1" operator="equal">
      <formula>"M"</formula>
    </cfRule>
    <cfRule type="cellIs" dxfId="39" priority="33" stopIfTrue="1" operator="equal">
      <formula>"E"</formula>
    </cfRule>
  </conditionalFormatting>
  <conditionalFormatting sqref="Z231">
    <cfRule type="containsText" dxfId="38" priority="23" operator="containsText" text="MODERADA">
      <formula>NOT(ISERROR(SEARCH("MODERADA",Z231)))</formula>
    </cfRule>
    <cfRule type="containsText" dxfId="37" priority="24" operator="containsText" text="ALTA">
      <formula>NOT(ISERROR(SEARCH("ALTA",Z231)))</formula>
    </cfRule>
    <cfRule type="containsText" dxfId="36" priority="25" operator="containsText" text="ALTA">
      <formula>NOT(ISERROR(SEARCH("ALTA",Z231)))</formula>
    </cfRule>
    <cfRule type="containsText" dxfId="35" priority="26" operator="containsText" text="EXTREMA">
      <formula>NOT(ISERROR(SEARCH("EXTREMA",Z231)))</formula>
    </cfRule>
    <cfRule type="containsText" dxfId="34" priority="27" operator="containsText" text="ALTA">
      <formula>NOT(ISERROR(SEARCH("ALTA",Z231)))</formula>
    </cfRule>
    <cfRule type="containsText" dxfId="33" priority="28" operator="containsText" text="MODERADO">
      <formula>NOT(ISERROR(SEARCH("MODERADO",Z231)))</formula>
    </cfRule>
    <cfRule type="containsText" dxfId="32" priority="29" operator="containsText" text="BAJA">
      <formula>NOT(ISERROR(SEARCH("BAJA",Z231)))</formula>
    </cfRule>
  </conditionalFormatting>
  <conditionalFormatting sqref="K236">
    <cfRule type="cellIs" dxfId="31" priority="19" stopIfTrue="1" operator="equal">
      <formula>"A"</formula>
    </cfRule>
    <cfRule type="cellIs" dxfId="30" priority="20" stopIfTrue="1" operator="equal">
      <formula>"B"</formula>
    </cfRule>
    <cfRule type="cellIs" dxfId="29" priority="21" stopIfTrue="1" operator="equal">
      <formula>"M"</formula>
    </cfRule>
    <cfRule type="cellIs" dxfId="28" priority="22" stopIfTrue="1" operator="equal">
      <formula>"E"</formula>
    </cfRule>
  </conditionalFormatting>
  <conditionalFormatting sqref="K236">
    <cfRule type="containsText" dxfId="27" priority="12" operator="containsText" text="MODERADA">
      <formula>NOT(ISERROR(SEARCH("MODERADA",K236)))</formula>
    </cfRule>
    <cfRule type="containsText" dxfId="26" priority="13" operator="containsText" text="ALTA">
      <formula>NOT(ISERROR(SEARCH("ALTA",K236)))</formula>
    </cfRule>
    <cfRule type="containsText" dxfId="25" priority="14" operator="containsText" text="ALTA">
      <formula>NOT(ISERROR(SEARCH("ALTA",K236)))</formula>
    </cfRule>
    <cfRule type="containsText" dxfId="24" priority="15" operator="containsText" text="EXTREMA">
      <formula>NOT(ISERROR(SEARCH("EXTREMA",K236)))</formula>
    </cfRule>
    <cfRule type="containsText" dxfId="23" priority="16" operator="containsText" text="ALTA">
      <formula>NOT(ISERROR(SEARCH("ALTA",K236)))</formula>
    </cfRule>
    <cfRule type="containsText" dxfId="22" priority="17" operator="containsText" text="MODERADO">
      <formula>NOT(ISERROR(SEARCH("MODERADO",K236)))</formula>
    </cfRule>
    <cfRule type="containsText" dxfId="21" priority="18" operator="containsText" text="BAJA">
      <formula>NOT(ISERROR(SEARCH("BAJA",K236)))</formula>
    </cfRule>
  </conditionalFormatting>
  <conditionalFormatting sqref="K241">
    <cfRule type="cellIs" dxfId="20" priority="8" stopIfTrue="1" operator="equal">
      <formula>"A"</formula>
    </cfRule>
    <cfRule type="cellIs" dxfId="19" priority="9" stopIfTrue="1" operator="equal">
      <formula>"B"</formula>
    </cfRule>
    <cfRule type="cellIs" dxfId="18" priority="10" stopIfTrue="1" operator="equal">
      <formula>"M"</formula>
    </cfRule>
    <cfRule type="cellIs" dxfId="17" priority="11" stopIfTrue="1" operator="equal">
      <formula>"E"</formula>
    </cfRule>
  </conditionalFormatting>
  <conditionalFormatting sqref="K241">
    <cfRule type="containsText" dxfId="16" priority="1" operator="containsText" text="MODERADA">
      <formula>NOT(ISERROR(SEARCH("MODERADA",K241)))</formula>
    </cfRule>
    <cfRule type="containsText" dxfId="15" priority="2" operator="containsText" text="ALTA">
      <formula>NOT(ISERROR(SEARCH("ALTA",K241)))</formula>
    </cfRule>
    <cfRule type="containsText" dxfId="14" priority="3" operator="containsText" text="ALTA">
      <formula>NOT(ISERROR(SEARCH("ALTA",K241)))</formula>
    </cfRule>
    <cfRule type="containsText" dxfId="13" priority="4" operator="containsText" text="EXTREMA">
      <formula>NOT(ISERROR(SEARCH("EXTREMA",K241)))</formula>
    </cfRule>
    <cfRule type="containsText" dxfId="12" priority="5" operator="containsText" text="ALTA">
      <formula>NOT(ISERROR(SEARCH("ALTA",K241)))</formula>
    </cfRule>
    <cfRule type="containsText" dxfId="11" priority="6" operator="containsText" text="MODERADO">
      <formula>NOT(ISERROR(SEARCH("MODERADO",K241)))</formula>
    </cfRule>
    <cfRule type="containsText" dxfId="10" priority="7" operator="containsText" text="BAJA">
      <formula>NOT(ISERROR(SEARCH("BAJA",K241)))</formula>
    </cfRule>
  </conditionalFormatting>
  <dataValidations count="6">
    <dataValidation type="date" allowBlank="1" showInputMessage="1" showErrorMessage="1" sqref="AC246:AC1048576">
      <formula1>43101</formula1>
      <formula2>43465</formula2>
    </dataValidation>
    <dataValidation type="date" allowBlank="1" showInputMessage="1" showErrorMessage="1" sqref="AD246:AD1048576">
      <formula1>42736</formula1>
      <formula2>43100</formula2>
    </dataValidation>
    <dataValidation type="date" allowBlank="1" showInputMessage="1" showErrorMessage="1" sqref="AC111:AD111 AC61:AD61">
      <formula1>43102</formula1>
      <formula2>43465</formula2>
    </dataValidation>
    <dataValidation type="list" allowBlank="1" showInputMessage="1" showErrorMessage="1" sqref="I189 I196 I213">
      <formula1>#REF!</formula1>
    </dataValidation>
    <dataValidation type="date" allowBlank="1" showInputMessage="1" showErrorMessage="1" sqref="AC31:AD44 AC46:AD48 AC51:AD57 AC76:AD78 AC81:AD83 AC91:AD93 AC96:AD97 AC101:AD107 AC116:AD118 AC121:AD129 AC66:AD67 AC11:AD28 AC131:AD131 AC137:AD137">
      <formula1>43467</formula1>
      <formula2>43830</formula2>
    </dataValidation>
    <dataValidation type="date" allowBlank="1" showInputMessage="1" showErrorMessage="1" sqref="AC238:AD240 AC152:AD152 AC158:AD158 AC163:AD163 AC173:AD173 AC203:AD203 AC147:AD147 AC184:AD184 AC178:AD178 AC189:AD189 AC192:AD192 AC194:AD194 AC196:AD196 AC213:AD213 AC220:AD220 AC226:AD235">
      <formula1>43466</formula1>
      <formula2>43830</formula2>
    </dataValidation>
  </dataValidations>
  <printOptions horizontalCentered="1"/>
  <pageMargins left="0.19685039370078741" right="0.19685039370078741" top="0.59055118110236227" bottom="0.70866141732283472" header="0" footer="0.59055118110236227"/>
  <pageSetup paperSize="41" scale="38" fitToWidth="3" orientation="landscape" r:id="rId1"/>
  <headerFooter alignWithMargins="0">
    <oddFooter>&amp;R&amp;20SC01-F07 Vr2 (2016-02-12)</oddFooter>
  </headerFooter>
  <colBreaks count="1" manualBreakCount="1">
    <brk id="12" min="1" max="29" man="1"/>
  </colBreaks>
  <ignoredErrors>
    <ignoredError sqref="H226 J226 W226 Y226 H231 J231 W231 Y231 H236 J236 W236 Y236 H241 J241 W241 Y241"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Hoja2!$C$12:$C$16</xm:f>
          </x14:formula1>
          <xm:sqref>G11:G131 I11:I131 V11:V131 X11:X131 V137:V152 G137:G152 I137:I152 X137:X152 X158:X188 I158:I188 V158:V189 G158:G184 G189 G196 V196 G203 I203:I212 G213 V203:V213 G208 X203:X213 G220 I220 V220 X220 G226 I226:I245 V226:V245 X226:X245 G231 G236 G241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Z11"/>
  <sheetViews>
    <sheetView workbookViewId="0">
      <selection activeCell="F6" sqref="F6"/>
    </sheetView>
  </sheetViews>
  <sheetFormatPr baseColWidth="10" defaultRowHeight="12.75" x14ac:dyDescent="0.2"/>
  <cols>
    <col min="1" max="1" width="3.28515625" customWidth="1"/>
    <col min="2" max="2" width="31.85546875" customWidth="1"/>
    <col min="3" max="3" width="46.140625" customWidth="1"/>
    <col min="4" max="4" width="63.42578125" customWidth="1"/>
    <col min="5" max="5" width="11.28515625" customWidth="1"/>
    <col min="6" max="6" width="16.5703125" customWidth="1"/>
    <col min="9" max="9" width="18.5703125" customWidth="1"/>
    <col min="12" max="12" width="18.7109375" customWidth="1"/>
    <col min="13" max="13" width="14.5703125" customWidth="1"/>
    <col min="14" max="14" width="16.85546875" customWidth="1"/>
  </cols>
  <sheetData>
    <row r="1" spans="2:78" ht="13.5" thickBot="1" x14ac:dyDescent="0.25"/>
    <row r="2" spans="2:78" s="28" customFormat="1" ht="75.75" customHeight="1" thickBot="1" x14ac:dyDescent="0.25">
      <c r="B2" s="160"/>
      <c r="C2" s="614" t="s">
        <v>311</v>
      </c>
      <c r="D2" s="615"/>
      <c r="E2" s="615"/>
      <c r="F2" s="616"/>
      <c r="G2"/>
      <c r="H2"/>
      <c r="I2"/>
      <c r="J2"/>
      <c r="K2"/>
      <c r="L2"/>
      <c r="M2"/>
      <c r="N2"/>
      <c r="O2"/>
      <c r="P2"/>
      <c r="Q2"/>
      <c r="R2"/>
      <c r="S2"/>
      <c r="T2"/>
      <c r="U2"/>
      <c r="V2"/>
      <c r="W2"/>
      <c r="X2"/>
      <c r="Y2"/>
      <c r="Z2"/>
      <c r="AA2"/>
      <c r="AB2"/>
      <c r="AC2"/>
      <c r="AD2" s="161"/>
      <c r="AE2" s="360" t="s">
        <v>305</v>
      </c>
      <c r="AF2" s="617"/>
      <c r="AG2" s="610">
        <v>43201</v>
      </c>
      <c r="AH2" s="611"/>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2:78" s="30" customFormat="1" ht="15" customHeight="1" thickBot="1" x14ac:dyDescent="0.25">
      <c r="B3" s="612"/>
      <c r="C3" s="613"/>
      <c r="D3" s="613"/>
      <c r="E3" s="613"/>
      <c r="F3"/>
      <c r="G3"/>
      <c r="H3"/>
      <c r="I3"/>
      <c r="J3"/>
      <c r="K3"/>
      <c r="L3"/>
      <c r="M3"/>
      <c r="N3"/>
      <c r="O3"/>
      <c r="P3"/>
      <c r="Q3"/>
      <c r="R3"/>
      <c r="S3"/>
      <c r="T3"/>
      <c r="U3"/>
      <c r="V3"/>
      <c r="W3"/>
      <c r="X3"/>
      <c r="Y3"/>
      <c r="Z3"/>
      <c r="AA3"/>
      <c r="AB3"/>
      <c r="AC3"/>
      <c r="AD3" s="158"/>
      <c r="AE3" s="158"/>
      <c r="AF3" s="158"/>
      <c r="AG3" s="159"/>
      <c r="AH3" s="159"/>
    </row>
    <row r="4" spans="2:78" ht="36" customHeight="1" thickBot="1" x14ac:dyDescent="0.25">
      <c r="B4" s="167" t="s">
        <v>306</v>
      </c>
      <c r="C4" s="168" t="s">
        <v>307</v>
      </c>
      <c r="D4" s="169" t="s">
        <v>309</v>
      </c>
      <c r="E4" s="169" t="s">
        <v>308</v>
      </c>
      <c r="F4" s="170" t="s">
        <v>310</v>
      </c>
    </row>
    <row r="5" spans="2:78" ht="52.5" customHeight="1" thickBot="1" x14ac:dyDescent="0.25">
      <c r="B5" s="171">
        <v>43495</v>
      </c>
      <c r="C5" s="173" t="s">
        <v>1001</v>
      </c>
      <c r="D5" s="173" t="s">
        <v>1002</v>
      </c>
      <c r="E5" s="174">
        <v>1</v>
      </c>
      <c r="F5" s="172">
        <v>43496</v>
      </c>
    </row>
    <row r="6" spans="2:78" ht="121.5" customHeight="1" thickBot="1" x14ac:dyDescent="0.25">
      <c r="B6" s="171">
        <v>43578</v>
      </c>
      <c r="C6" s="173" t="s">
        <v>1005</v>
      </c>
      <c r="D6" s="173" t="s">
        <v>1006</v>
      </c>
      <c r="E6" s="174">
        <v>2</v>
      </c>
      <c r="F6" s="172">
        <v>43584</v>
      </c>
    </row>
    <row r="7" spans="2:78" ht="12.75" customHeight="1" x14ac:dyDescent="0.2">
      <c r="B7" s="165"/>
      <c r="C7" s="166"/>
      <c r="D7" s="45"/>
      <c r="E7" s="45"/>
      <c r="F7" s="45"/>
    </row>
    <row r="8" spans="2:78" ht="12.75" customHeight="1" x14ac:dyDescent="0.2">
      <c r="B8" s="165"/>
      <c r="C8" s="166"/>
      <c r="D8" s="45"/>
      <c r="E8" s="45"/>
      <c r="F8" s="45"/>
    </row>
    <row r="9" spans="2:78" ht="13.5" customHeight="1" x14ac:dyDescent="0.2">
      <c r="B9" s="165"/>
      <c r="C9" s="136"/>
    </row>
    <row r="10" spans="2:78" x14ac:dyDescent="0.2">
      <c r="B10" s="45"/>
      <c r="C10" s="136"/>
    </row>
    <row r="11" spans="2:78" x14ac:dyDescent="0.2">
      <c r="B11" s="45"/>
      <c r="C11" s="136"/>
    </row>
  </sheetData>
  <mergeCells count="4">
    <mergeCell ref="AG2:AH2"/>
    <mergeCell ref="B3:E3"/>
    <mergeCell ref="C2:F2"/>
    <mergeCell ref="AE2:AF2"/>
  </mergeCells>
  <pageMargins left="0.7" right="0.7" top="0.75" bottom="0.75" header="0.3" footer="0.3"/>
  <pageSetup paperSize="41"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78"/>
  <sheetViews>
    <sheetView topLeftCell="A4" workbookViewId="0">
      <selection activeCell="E9" sqref="E9"/>
    </sheetView>
  </sheetViews>
  <sheetFormatPr baseColWidth="10" defaultRowHeight="12.75" x14ac:dyDescent="0.2"/>
  <cols>
    <col min="1" max="1" width="24.7109375" style="126" customWidth="1"/>
    <col min="2" max="2" width="25" customWidth="1"/>
    <col min="3" max="3" width="21.42578125" style="126" customWidth="1"/>
    <col min="4" max="5" width="21.7109375" style="126" customWidth="1"/>
    <col min="6" max="6" width="61.7109375" customWidth="1"/>
    <col min="7" max="7" width="63" customWidth="1"/>
    <col min="8" max="8" width="20.28515625" customWidth="1"/>
  </cols>
  <sheetData>
    <row r="1" spans="1:8" s="28" customFormat="1" ht="60.75" customHeight="1" thickBot="1" x14ac:dyDescent="0.25">
      <c r="A1" s="345"/>
      <c r="B1" s="361"/>
      <c r="C1" s="617" t="s">
        <v>237</v>
      </c>
      <c r="D1" s="617"/>
      <c r="E1" s="617"/>
      <c r="F1" s="611"/>
      <c r="G1" s="125">
        <v>42935</v>
      </c>
    </row>
    <row r="2" spans="1:8" s="28" customFormat="1" ht="12.75" customHeight="1" thickBot="1" x14ac:dyDescent="0.25">
      <c r="A2" s="334" t="s">
        <v>78</v>
      </c>
      <c r="B2" s="334"/>
      <c r="C2" s="334"/>
      <c r="D2" s="334"/>
      <c r="E2" s="334"/>
      <c r="F2" s="334"/>
      <c r="G2" s="334"/>
    </row>
    <row r="3" spans="1:8" s="29" customFormat="1" ht="43.5" customHeight="1" thickBot="1" x14ac:dyDescent="0.25">
      <c r="A3" s="618" t="s">
        <v>79</v>
      </c>
      <c r="B3" s="619"/>
      <c r="C3" s="619" t="s">
        <v>254</v>
      </c>
      <c r="D3" s="619"/>
      <c r="E3" s="619"/>
      <c r="F3" s="622"/>
      <c r="G3" s="124" t="s">
        <v>255</v>
      </c>
    </row>
    <row r="4" spans="1:8" s="29" customFormat="1" ht="43.5" customHeight="1" thickBot="1" x14ac:dyDescent="0.25">
      <c r="A4" s="620"/>
      <c r="B4" s="621"/>
      <c r="C4" s="621"/>
      <c r="D4" s="621"/>
      <c r="E4" s="621"/>
      <c r="F4" s="623"/>
      <c r="G4" s="124" t="s">
        <v>256</v>
      </c>
    </row>
    <row r="5" spans="1:8" ht="13.5" thickBot="1" x14ac:dyDescent="0.25"/>
    <row r="6" spans="1:8" ht="63.75" x14ac:dyDescent="0.2">
      <c r="A6" s="127" t="s">
        <v>240</v>
      </c>
      <c r="B6" s="128" t="s">
        <v>241</v>
      </c>
      <c r="C6" s="128" t="s">
        <v>257</v>
      </c>
      <c r="D6" s="128" t="s">
        <v>258</v>
      </c>
      <c r="E6" s="128" t="s">
        <v>244</v>
      </c>
      <c r="F6" s="128" t="s">
        <v>245</v>
      </c>
      <c r="G6" s="129" t="s">
        <v>259</v>
      </c>
    </row>
    <row r="7" spans="1:8" s="137" customFormat="1" ht="164.25" customHeight="1" x14ac:dyDescent="0.2">
      <c r="A7" s="130" t="s">
        <v>247</v>
      </c>
      <c r="B7" s="131" t="s">
        <v>260</v>
      </c>
      <c r="C7" s="132" t="s">
        <v>261</v>
      </c>
      <c r="D7" s="133">
        <v>0</v>
      </c>
      <c r="E7" s="133" t="s">
        <v>262</v>
      </c>
      <c r="F7" s="134" t="s">
        <v>263</v>
      </c>
      <c r="G7" s="135" t="s">
        <v>264</v>
      </c>
      <c r="H7" s="136" t="s">
        <v>265</v>
      </c>
    </row>
    <row r="8" spans="1:8" s="139" customFormat="1" ht="183" customHeight="1" x14ac:dyDescent="0.2">
      <c r="A8" s="130" t="s">
        <v>248</v>
      </c>
      <c r="B8" s="138" t="s">
        <v>266</v>
      </c>
      <c r="C8" s="132" t="s">
        <v>261</v>
      </c>
      <c r="D8" s="133">
        <v>0</v>
      </c>
      <c r="E8" s="133" t="s">
        <v>262</v>
      </c>
      <c r="F8" s="134" t="s">
        <v>267</v>
      </c>
      <c r="G8" s="135" t="s">
        <v>268</v>
      </c>
      <c r="H8" s="136" t="s">
        <v>269</v>
      </c>
    </row>
    <row r="9" spans="1:8" s="126" customFormat="1" ht="134.25" customHeight="1" x14ac:dyDescent="0.2">
      <c r="A9" s="130" t="s">
        <v>249</v>
      </c>
      <c r="B9" s="133" t="s">
        <v>270</v>
      </c>
      <c r="C9" s="140"/>
      <c r="D9" s="133"/>
      <c r="E9" s="133"/>
      <c r="F9" s="141"/>
      <c r="G9" s="142"/>
      <c r="H9" s="143"/>
    </row>
    <row r="10" spans="1:8" s="126" customFormat="1" ht="117.75" customHeight="1" thickBot="1" x14ac:dyDescent="0.25">
      <c r="A10" s="144"/>
      <c r="B10" s="145"/>
      <c r="C10" s="140"/>
      <c r="D10" s="133"/>
      <c r="E10" s="133"/>
      <c r="F10" s="146"/>
      <c r="G10" s="142"/>
      <c r="H10" s="143"/>
    </row>
    <row r="11" spans="1:8" x14ac:dyDescent="0.2">
      <c r="A11" s="147"/>
      <c r="B11" s="45"/>
      <c r="C11" s="148"/>
      <c r="D11" s="148"/>
      <c r="E11" s="148"/>
      <c r="F11" s="45"/>
      <c r="G11" s="45"/>
    </row>
    <row r="12" spans="1:8" x14ac:dyDescent="0.2">
      <c r="A12" s="147"/>
      <c r="B12" s="45"/>
      <c r="C12" s="148"/>
      <c r="D12" s="148"/>
      <c r="E12" s="148"/>
      <c r="F12" s="45"/>
      <c r="G12" s="45"/>
    </row>
    <row r="13" spans="1:8" x14ac:dyDescent="0.2">
      <c r="A13" s="147"/>
      <c r="B13" s="45"/>
      <c r="C13" s="148"/>
      <c r="D13" s="148"/>
      <c r="E13" s="148"/>
      <c r="F13" s="45"/>
      <c r="G13" s="45"/>
    </row>
    <row r="14" spans="1:8" x14ac:dyDescent="0.2">
      <c r="A14" s="147"/>
      <c r="B14" s="45"/>
      <c r="C14" s="148"/>
      <c r="D14" s="148"/>
      <c r="E14" s="148"/>
      <c r="F14" s="45"/>
      <c r="G14" s="45"/>
    </row>
    <row r="15" spans="1:8" x14ac:dyDescent="0.2">
      <c r="A15" s="147"/>
      <c r="B15" s="45"/>
      <c r="C15" s="148"/>
      <c r="D15" s="148"/>
      <c r="E15" s="148"/>
      <c r="F15" s="45"/>
      <c r="G15" s="45"/>
    </row>
    <row r="16" spans="1:8" x14ac:dyDescent="0.2">
      <c r="A16" s="147"/>
      <c r="B16" s="45"/>
      <c r="C16" s="148"/>
      <c r="D16" s="148"/>
      <c r="E16" s="148"/>
      <c r="F16" s="45"/>
      <c r="G16" s="45"/>
    </row>
    <row r="17" spans="1:7" x14ac:dyDescent="0.2">
      <c r="A17" s="147"/>
      <c r="B17" s="45"/>
      <c r="C17" s="148"/>
      <c r="D17" s="148"/>
      <c r="E17" s="148"/>
      <c r="F17" s="45"/>
      <c r="G17" s="45"/>
    </row>
    <row r="18" spans="1:7" x14ac:dyDescent="0.2">
      <c r="A18" s="147"/>
      <c r="B18" s="45"/>
      <c r="C18" s="148"/>
      <c r="D18" s="148"/>
      <c r="E18" s="148"/>
      <c r="F18" s="45"/>
      <c r="G18" s="45"/>
    </row>
    <row r="19" spans="1:7" x14ac:dyDescent="0.2">
      <c r="A19" s="147"/>
      <c r="B19" s="45"/>
      <c r="C19" s="148"/>
      <c r="D19" s="148"/>
      <c r="E19" s="148"/>
      <c r="F19" s="45"/>
      <c r="G19" s="45"/>
    </row>
    <row r="20" spans="1:7" x14ac:dyDescent="0.2">
      <c r="A20" s="147"/>
      <c r="B20" s="45"/>
      <c r="C20" s="148"/>
      <c r="D20" s="148"/>
      <c r="E20" s="148"/>
      <c r="F20" s="45"/>
      <c r="G20" s="45"/>
    </row>
    <row r="21" spans="1:7" x14ac:dyDescent="0.2">
      <c r="A21" s="147"/>
      <c r="B21" s="45"/>
      <c r="C21" s="148"/>
      <c r="D21" s="148"/>
      <c r="E21" s="148"/>
      <c r="F21" s="45"/>
      <c r="G21" s="45"/>
    </row>
    <row r="22" spans="1:7" x14ac:dyDescent="0.2">
      <c r="A22" s="147"/>
      <c r="B22" s="45"/>
      <c r="C22" s="148"/>
      <c r="D22" s="148"/>
      <c r="E22" s="148"/>
      <c r="F22" s="45"/>
      <c r="G22" s="45"/>
    </row>
    <row r="23" spans="1:7" x14ac:dyDescent="0.2">
      <c r="A23" s="147"/>
      <c r="B23" s="45"/>
      <c r="C23" s="148"/>
      <c r="D23" s="148"/>
      <c r="E23" s="148"/>
      <c r="F23" s="45"/>
      <c r="G23" s="45"/>
    </row>
    <row r="24" spans="1:7" x14ac:dyDescent="0.2">
      <c r="A24" s="147"/>
      <c r="B24" s="45"/>
      <c r="C24" s="148"/>
      <c r="D24" s="148"/>
      <c r="E24" s="148"/>
      <c r="F24" s="45"/>
      <c r="G24" s="45"/>
    </row>
    <row r="25" spans="1:7" x14ac:dyDescent="0.2">
      <c r="A25" s="147"/>
      <c r="B25" s="45"/>
      <c r="C25" s="148"/>
      <c r="D25" s="148"/>
      <c r="E25" s="148"/>
      <c r="F25" s="45"/>
      <c r="G25" s="45"/>
    </row>
    <row r="26" spans="1:7" x14ac:dyDescent="0.2">
      <c r="A26" s="147"/>
      <c r="B26" s="45"/>
      <c r="C26" s="148"/>
      <c r="D26" s="148"/>
      <c r="E26" s="148"/>
      <c r="F26" s="45"/>
      <c r="G26" s="45"/>
    </row>
    <row r="27" spans="1:7" x14ac:dyDescent="0.2">
      <c r="A27" s="147"/>
      <c r="B27" s="45"/>
      <c r="C27" s="148"/>
      <c r="D27" s="148"/>
      <c r="E27" s="148"/>
      <c r="F27" s="45"/>
      <c r="G27" s="45"/>
    </row>
    <row r="28" spans="1:7" x14ac:dyDescent="0.2">
      <c r="A28" s="147"/>
      <c r="B28" s="45"/>
      <c r="C28" s="148"/>
      <c r="D28" s="148"/>
      <c r="E28" s="148"/>
      <c r="F28" s="45"/>
      <c r="G28" s="45"/>
    </row>
    <row r="29" spans="1:7" x14ac:dyDescent="0.2">
      <c r="A29" s="147"/>
      <c r="B29" s="45"/>
      <c r="C29" s="148"/>
      <c r="D29" s="148"/>
      <c r="E29" s="148"/>
      <c r="F29" s="45"/>
      <c r="G29" s="45"/>
    </row>
    <row r="30" spans="1:7" x14ac:dyDescent="0.2">
      <c r="A30" s="147"/>
      <c r="B30" s="45"/>
      <c r="C30" s="148"/>
      <c r="D30" s="148"/>
      <c r="E30" s="148"/>
      <c r="F30" s="45"/>
      <c r="G30" s="45"/>
    </row>
    <row r="31" spans="1:7" x14ac:dyDescent="0.2">
      <c r="A31" s="147"/>
      <c r="B31" s="45"/>
      <c r="C31" s="148"/>
      <c r="D31" s="148"/>
      <c r="E31" s="148"/>
      <c r="F31" s="45"/>
      <c r="G31" s="45"/>
    </row>
    <row r="32" spans="1:7" x14ac:dyDescent="0.2">
      <c r="A32" s="147"/>
      <c r="B32" s="45"/>
      <c r="C32" s="148"/>
      <c r="D32" s="148"/>
      <c r="E32" s="148"/>
      <c r="F32" s="45"/>
      <c r="G32" s="45"/>
    </row>
    <row r="33" spans="1:7" x14ac:dyDescent="0.2">
      <c r="A33" s="147"/>
      <c r="B33" s="45"/>
      <c r="C33" s="148"/>
      <c r="D33" s="148"/>
      <c r="E33" s="148"/>
      <c r="F33" s="45"/>
      <c r="G33" s="45"/>
    </row>
    <row r="34" spans="1:7" x14ac:dyDescent="0.2">
      <c r="A34" s="147"/>
      <c r="B34" s="45"/>
      <c r="C34" s="148"/>
      <c r="D34" s="148"/>
      <c r="E34" s="148"/>
      <c r="F34" s="45"/>
      <c r="G34" s="45"/>
    </row>
    <row r="35" spans="1:7" x14ac:dyDescent="0.2">
      <c r="A35" s="147"/>
      <c r="B35" s="45"/>
      <c r="C35" s="148"/>
      <c r="D35" s="148"/>
      <c r="E35" s="148"/>
      <c r="F35" s="45"/>
      <c r="G35" s="45"/>
    </row>
    <row r="36" spans="1:7" x14ac:dyDescent="0.2">
      <c r="A36" s="147"/>
      <c r="B36" s="45"/>
      <c r="C36" s="148"/>
      <c r="D36" s="148"/>
      <c r="E36" s="148"/>
      <c r="F36" s="45"/>
      <c r="G36" s="45"/>
    </row>
    <row r="37" spans="1:7" x14ac:dyDescent="0.2">
      <c r="A37" s="147"/>
      <c r="B37" s="45"/>
      <c r="C37" s="148"/>
      <c r="D37" s="148"/>
      <c r="E37" s="148"/>
      <c r="F37" s="45"/>
      <c r="G37" s="45"/>
    </row>
    <row r="38" spans="1:7" x14ac:dyDescent="0.2">
      <c r="A38" s="147"/>
      <c r="B38" s="45"/>
      <c r="C38" s="148"/>
      <c r="D38" s="148"/>
      <c r="E38" s="148"/>
      <c r="F38" s="45"/>
      <c r="G38" s="45"/>
    </row>
    <row r="39" spans="1:7" x14ac:dyDescent="0.2">
      <c r="A39" s="147"/>
      <c r="B39" s="45"/>
      <c r="C39" s="148"/>
      <c r="D39" s="148"/>
      <c r="E39" s="148"/>
      <c r="F39" s="45"/>
      <c r="G39" s="45"/>
    </row>
    <row r="40" spans="1:7" x14ac:dyDescent="0.2">
      <c r="A40" s="147"/>
      <c r="B40" s="45"/>
      <c r="C40" s="148"/>
      <c r="D40" s="148"/>
      <c r="E40" s="148"/>
      <c r="F40" s="45"/>
      <c r="G40" s="45"/>
    </row>
    <row r="41" spans="1:7" x14ac:dyDescent="0.2">
      <c r="A41" s="147"/>
      <c r="B41" s="45"/>
      <c r="C41" s="148"/>
      <c r="D41" s="148"/>
      <c r="E41" s="148"/>
      <c r="F41" s="45"/>
      <c r="G41" s="45"/>
    </row>
    <row r="42" spans="1:7" x14ac:dyDescent="0.2">
      <c r="A42" s="147"/>
      <c r="B42" s="45"/>
      <c r="C42" s="148"/>
      <c r="D42" s="148"/>
      <c r="E42" s="148"/>
      <c r="F42" s="45"/>
      <c r="G42" s="45"/>
    </row>
    <row r="43" spans="1:7" x14ac:dyDescent="0.2">
      <c r="A43" s="147"/>
      <c r="B43" s="45"/>
      <c r="C43" s="148"/>
      <c r="D43" s="148"/>
      <c r="E43" s="148"/>
      <c r="F43" s="45"/>
      <c r="G43" s="45"/>
    </row>
    <row r="44" spans="1:7" x14ac:dyDescent="0.2">
      <c r="A44" s="147"/>
      <c r="B44" s="45"/>
      <c r="C44" s="148"/>
      <c r="D44" s="148"/>
      <c r="E44" s="148"/>
      <c r="F44" s="45"/>
      <c r="G44" s="45"/>
    </row>
    <row r="45" spans="1:7" x14ac:dyDescent="0.2">
      <c r="A45" s="147"/>
      <c r="B45" s="45"/>
      <c r="C45" s="148"/>
      <c r="D45" s="148"/>
      <c r="E45" s="148"/>
      <c r="F45" s="45"/>
      <c r="G45" s="45"/>
    </row>
    <row r="46" spans="1:7" x14ac:dyDescent="0.2">
      <c r="A46" s="147"/>
      <c r="B46" s="45"/>
      <c r="C46" s="148"/>
      <c r="D46" s="148"/>
      <c r="E46" s="148"/>
      <c r="F46" s="45"/>
      <c r="G46" s="45"/>
    </row>
    <row r="47" spans="1:7" x14ac:dyDescent="0.2">
      <c r="A47" s="147"/>
      <c r="B47" s="45"/>
      <c r="C47" s="148"/>
      <c r="D47" s="148"/>
      <c r="E47" s="148"/>
      <c r="F47" s="45"/>
      <c r="G47" s="45"/>
    </row>
    <row r="48" spans="1:7" x14ac:dyDescent="0.2">
      <c r="A48" s="147"/>
      <c r="B48" s="45"/>
      <c r="C48" s="148"/>
      <c r="D48" s="148"/>
      <c r="E48" s="148"/>
      <c r="F48" s="45"/>
      <c r="G48" s="45"/>
    </row>
    <row r="49" spans="1:7" x14ac:dyDescent="0.2">
      <c r="A49" s="147"/>
      <c r="B49" s="45"/>
      <c r="C49" s="148"/>
      <c r="D49" s="148"/>
      <c r="E49" s="148"/>
      <c r="F49" s="45"/>
      <c r="G49" s="45"/>
    </row>
    <row r="50" spans="1:7" x14ac:dyDescent="0.2">
      <c r="A50" s="147"/>
      <c r="B50" s="45"/>
      <c r="C50" s="148"/>
      <c r="D50" s="148"/>
      <c r="E50" s="148"/>
      <c r="F50" s="45"/>
      <c r="G50" s="45"/>
    </row>
    <row r="51" spans="1:7" x14ac:dyDescent="0.2">
      <c r="A51" s="147"/>
      <c r="B51" s="45"/>
      <c r="C51" s="148"/>
      <c r="D51" s="148"/>
      <c r="E51" s="148"/>
      <c r="F51" s="45"/>
      <c r="G51" s="45"/>
    </row>
    <row r="52" spans="1:7" x14ac:dyDescent="0.2">
      <c r="A52" s="147"/>
      <c r="B52" s="45"/>
      <c r="C52" s="148"/>
      <c r="D52" s="148"/>
      <c r="E52" s="148"/>
      <c r="F52" s="45"/>
      <c r="G52" s="45"/>
    </row>
    <row r="53" spans="1:7" x14ac:dyDescent="0.2">
      <c r="A53" s="147"/>
      <c r="B53" s="45"/>
      <c r="C53" s="148"/>
      <c r="D53" s="148"/>
      <c r="E53" s="148"/>
      <c r="F53" s="45"/>
      <c r="G53" s="45"/>
    </row>
    <row r="54" spans="1:7" x14ac:dyDescent="0.2">
      <c r="A54" s="147"/>
      <c r="B54" s="45"/>
      <c r="C54" s="148"/>
      <c r="D54" s="148"/>
      <c r="E54" s="148"/>
      <c r="F54" s="45"/>
      <c r="G54" s="45"/>
    </row>
    <row r="55" spans="1:7" x14ac:dyDescent="0.2">
      <c r="A55" s="147"/>
      <c r="B55" s="45"/>
      <c r="C55" s="148"/>
      <c r="D55" s="148"/>
      <c r="E55" s="148"/>
      <c r="F55" s="45"/>
      <c r="G55" s="45"/>
    </row>
    <row r="56" spans="1:7" x14ac:dyDescent="0.2">
      <c r="A56" s="147"/>
      <c r="B56" s="45"/>
      <c r="C56" s="148"/>
      <c r="D56" s="148"/>
      <c r="E56" s="148"/>
      <c r="F56" s="45"/>
      <c r="G56" s="45"/>
    </row>
    <row r="57" spans="1:7" x14ac:dyDescent="0.2">
      <c r="A57" s="147"/>
      <c r="B57" s="45"/>
      <c r="C57" s="148"/>
      <c r="D57" s="148"/>
      <c r="E57" s="148"/>
      <c r="F57" s="45"/>
      <c r="G57" s="45"/>
    </row>
    <row r="58" spans="1:7" x14ac:dyDescent="0.2">
      <c r="A58" s="147"/>
      <c r="B58" s="45"/>
      <c r="C58" s="148"/>
      <c r="D58" s="148"/>
      <c r="E58" s="148"/>
      <c r="F58" s="45"/>
      <c r="G58" s="45"/>
    </row>
    <row r="59" spans="1:7" x14ac:dyDescent="0.2">
      <c r="A59" s="147"/>
      <c r="B59" s="45"/>
      <c r="C59" s="148"/>
      <c r="D59" s="148"/>
      <c r="E59" s="148"/>
      <c r="F59" s="45"/>
      <c r="G59" s="45"/>
    </row>
    <row r="60" spans="1:7" x14ac:dyDescent="0.2">
      <c r="A60" s="147"/>
      <c r="B60" s="45"/>
      <c r="C60" s="148"/>
      <c r="D60" s="148"/>
      <c r="E60" s="148"/>
      <c r="F60" s="45"/>
      <c r="G60" s="45"/>
    </row>
    <row r="61" spans="1:7" x14ac:dyDescent="0.2">
      <c r="A61" s="147"/>
      <c r="B61" s="45"/>
      <c r="C61" s="148"/>
      <c r="D61" s="148"/>
      <c r="E61" s="148"/>
      <c r="F61" s="45"/>
      <c r="G61" s="45"/>
    </row>
    <row r="62" spans="1:7" x14ac:dyDescent="0.2">
      <c r="A62" s="147"/>
      <c r="B62" s="45"/>
      <c r="C62" s="148"/>
      <c r="D62" s="148"/>
      <c r="E62" s="148"/>
      <c r="F62" s="45"/>
      <c r="G62" s="45"/>
    </row>
    <row r="63" spans="1:7" x14ac:dyDescent="0.2">
      <c r="A63" s="147"/>
      <c r="B63" s="45"/>
      <c r="C63" s="148"/>
      <c r="D63" s="148"/>
      <c r="E63" s="148"/>
      <c r="F63" s="45"/>
      <c r="G63" s="45"/>
    </row>
    <row r="64" spans="1:7" x14ac:dyDescent="0.2">
      <c r="A64" s="147"/>
      <c r="B64" s="45"/>
      <c r="C64" s="148"/>
      <c r="D64" s="148"/>
      <c r="E64" s="148"/>
      <c r="F64" s="45"/>
      <c r="G64" s="45"/>
    </row>
    <row r="65" spans="1:7" x14ac:dyDescent="0.2">
      <c r="A65" s="147"/>
      <c r="B65" s="45"/>
      <c r="C65" s="148"/>
      <c r="D65" s="148"/>
      <c r="E65" s="148"/>
      <c r="F65" s="45"/>
      <c r="G65" s="45"/>
    </row>
    <row r="66" spans="1:7" x14ac:dyDescent="0.2">
      <c r="A66" s="147"/>
      <c r="B66" s="45"/>
      <c r="C66" s="148"/>
      <c r="D66" s="148"/>
      <c r="E66" s="148"/>
      <c r="F66" s="45"/>
      <c r="G66" s="45"/>
    </row>
    <row r="67" spans="1:7" x14ac:dyDescent="0.2">
      <c r="A67" s="147"/>
      <c r="B67" s="45"/>
      <c r="C67" s="148"/>
      <c r="D67" s="148"/>
      <c r="E67" s="148"/>
      <c r="F67" s="45"/>
      <c r="G67" s="45"/>
    </row>
    <row r="68" spans="1:7" x14ac:dyDescent="0.2">
      <c r="A68" s="147"/>
      <c r="B68" s="45"/>
      <c r="C68" s="148"/>
      <c r="D68" s="148"/>
      <c r="E68" s="148"/>
      <c r="F68" s="45"/>
      <c r="G68" s="45"/>
    </row>
    <row r="69" spans="1:7" x14ac:dyDescent="0.2">
      <c r="A69" s="147"/>
      <c r="B69" s="45"/>
      <c r="C69" s="148"/>
      <c r="D69" s="148"/>
      <c r="E69" s="148"/>
      <c r="F69" s="45"/>
      <c r="G69" s="45"/>
    </row>
    <row r="70" spans="1:7" x14ac:dyDescent="0.2">
      <c r="A70" s="147"/>
      <c r="B70" s="45"/>
      <c r="C70" s="148"/>
      <c r="D70" s="148"/>
      <c r="E70" s="148"/>
      <c r="F70" s="45"/>
      <c r="G70" s="45"/>
    </row>
    <row r="71" spans="1:7" x14ac:dyDescent="0.2">
      <c r="A71" s="147"/>
      <c r="B71" s="45"/>
      <c r="C71" s="148"/>
      <c r="D71" s="148"/>
      <c r="E71" s="148"/>
      <c r="F71" s="45"/>
      <c r="G71" s="45"/>
    </row>
    <row r="72" spans="1:7" x14ac:dyDescent="0.2">
      <c r="A72" s="147"/>
      <c r="B72" s="45"/>
      <c r="C72" s="148"/>
      <c r="D72" s="148"/>
      <c r="E72" s="148"/>
      <c r="F72" s="45"/>
      <c r="G72" s="45"/>
    </row>
    <row r="73" spans="1:7" x14ac:dyDescent="0.2">
      <c r="A73" s="147"/>
      <c r="B73" s="45"/>
      <c r="C73" s="148"/>
      <c r="D73" s="148"/>
      <c r="E73" s="148"/>
      <c r="F73" s="45"/>
      <c r="G73" s="45"/>
    </row>
    <row r="74" spans="1:7" x14ac:dyDescent="0.2">
      <c r="A74" s="147"/>
      <c r="B74" s="45"/>
      <c r="C74" s="148"/>
      <c r="D74" s="148"/>
      <c r="E74" s="148"/>
      <c r="F74" s="45"/>
      <c r="G74" s="45"/>
    </row>
    <row r="75" spans="1:7" x14ac:dyDescent="0.2">
      <c r="A75" s="147"/>
      <c r="B75" s="45"/>
      <c r="C75" s="148"/>
      <c r="D75" s="148"/>
      <c r="E75" s="148"/>
      <c r="F75" s="45"/>
      <c r="G75" s="45"/>
    </row>
    <row r="76" spans="1:7" x14ac:dyDescent="0.2">
      <c r="A76" s="147"/>
      <c r="B76" s="45"/>
      <c r="C76" s="148"/>
      <c r="D76" s="148"/>
      <c r="E76" s="148"/>
      <c r="F76" s="45"/>
      <c r="G76" s="45"/>
    </row>
    <row r="77" spans="1:7" x14ac:dyDescent="0.2">
      <c r="A77" s="147"/>
      <c r="B77" s="45"/>
      <c r="C77" s="148"/>
      <c r="D77" s="148"/>
      <c r="E77" s="148"/>
      <c r="F77" s="45"/>
      <c r="G77" s="45"/>
    </row>
    <row r="78" spans="1:7" x14ac:dyDescent="0.2">
      <c r="A78" s="147"/>
      <c r="B78" s="45"/>
      <c r="C78" s="148"/>
      <c r="D78" s="148"/>
      <c r="E78" s="148"/>
      <c r="F78" s="45"/>
      <c r="G78" s="45"/>
    </row>
    <row r="79" spans="1:7" x14ac:dyDescent="0.2">
      <c r="A79" s="147"/>
      <c r="B79" s="45"/>
      <c r="C79" s="148"/>
      <c r="D79" s="148"/>
      <c r="E79" s="148"/>
      <c r="F79" s="45"/>
      <c r="G79" s="45"/>
    </row>
    <row r="80" spans="1:7" x14ac:dyDescent="0.2">
      <c r="A80" s="147"/>
      <c r="B80" s="45"/>
      <c r="C80" s="148"/>
      <c r="D80" s="148"/>
      <c r="E80" s="148"/>
      <c r="F80" s="45"/>
      <c r="G80" s="45"/>
    </row>
    <row r="81" spans="1:7" x14ac:dyDescent="0.2">
      <c r="A81" s="147"/>
      <c r="B81" s="45"/>
      <c r="C81" s="148"/>
      <c r="D81" s="148"/>
      <c r="E81" s="148"/>
      <c r="F81" s="45"/>
      <c r="G81" s="45"/>
    </row>
    <row r="82" spans="1:7" x14ac:dyDescent="0.2">
      <c r="A82" s="147"/>
      <c r="B82" s="45"/>
      <c r="C82" s="148"/>
      <c r="D82" s="148"/>
      <c r="E82" s="148"/>
      <c r="F82" s="45"/>
      <c r="G82" s="45"/>
    </row>
    <row r="83" spans="1:7" x14ac:dyDescent="0.2">
      <c r="A83" s="147"/>
      <c r="B83" s="45"/>
      <c r="C83" s="148"/>
      <c r="D83" s="148"/>
      <c r="E83" s="148"/>
      <c r="F83" s="45"/>
      <c r="G83" s="45"/>
    </row>
    <row r="84" spans="1:7" x14ac:dyDescent="0.2">
      <c r="A84" s="147"/>
      <c r="B84" s="45"/>
      <c r="C84" s="148"/>
      <c r="D84" s="148"/>
      <c r="E84" s="148"/>
      <c r="F84" s="45"/>
      <c r="G84" s="45"/>
    </row>
    <row r="85" spans="1:7" x14ac:dyDescent="0.2">
      <c r="A85" s="147"/>
      <c r="B85" s="45"/>
      <c r="C85" s="148"/>
      <c r="D85" s="148"/>
      <c r="E85" s="148"/>
      <c r="F85" s="45"/>
      <c r="G85" s="45"/>
    </row>
    <row r="86" spans="1:7" x14ac:dyDescent="0.2">
      <c r="A86" s="147"/>
      <c r="B86" s="45"/>
      <c r="C86" s="148"/>
      <c r="D86" s="148"/>
      <c r="E86" s="148"/>
      <c r="F86" s="45"/>
      <c r="G86" s="45"/>
    </row>
    <row r="87" spans="1:7" x14ac:dyDescent="0.2">
      <c r="A87" s="147"/>
      <c r="B87" s="45"/>
      <c r="C87" s="148"/>
      <c r="D87" s="148"/>
      <c r="E87" s="148"/>
      <c r="F87" s="45"/>
      <c r="G87" s="45"/>
    </row>
    <row r="88" spans="1:7" x14ac:dyDescent="0.2">
      <c r="A88" s="147"/>
      <c r="B88" s="45"/>
      <c r="C88" s="148"/>
      <c r="D88" s="148"/>
      <c r="E88" s="148"/>
      <c r="F88" s="45"/>
      <c r="G88" s="45"/>
    </row>
    <row r="89" spans="1:7" x14ac:dyDescent="0.2">
      <c r="A89" s="147"/>
      <c r="B89" s="45"/>
      <c r="C89" s="148"/>
      <c r="D89" s="148"/>
      <c r="E89" s="148"/>
      <c r="F89" s="45"/>
      <c r="G89" s="45"/>
    </row>
    <row r="90" spans="1:7" x14ac:dyDescent="0.2">
      <c r="A90" s="147"/>
      <c r="B90" s="45"/>
      <c r="C90" s="148"/>
      <c r="D90" s="148"/>
      <c r="E90" s="148"/>
      <c r="F90" s="45"/>
      <c r="G90" s="45"/>
    </row>
    <row r="91" spans="1:7" x14ac:dyDescent="0.2">
      <c r="A91" s="147"/>
      <c r="B91" s="45"/>
      <c r="C91" s="148"/>
      <c r="D91" s="148"/>
      <c r="E91" s="148"/>
      <c r="F91" s="45"/>
      <c r="G91" s="45"/>
    </row>
    <row r="92" spans="1:7" x14ac:dyDescent="0.2">
      <c r="A92" s="147"/>
      <c r="B92" s="45"/>
      <c r="C92" s="148"/>
      <c r="D92" s="148"/>
      <c r="E92" s="148"/>
      <c r="F92" s="45"/>
      <c r="G92" s="45"/>
    </row>
    <row r="93" spans="1:7" x14ac:dyDescent="0.2">
      <c r="A93" s="147"/>
      <c r="B93" s="45"/>
      <c r="C93" s="148"/>
      <c r="D93" s="148"/>
      <c r="E93" s="148"/>
      <c r="F93" s="45"/>
      <c r="G93" s="45"/>
    </row>
    <row r="94" spans="1:7" x14ac:dyDescent="0.2">
      <c r="A94" s="147"/>
      <c r="B94" s="45"/>
      <c r="C94" s="148"/>
      <c r="D94" s="148"/>
      <c r="E94" s="148"/>
      <c r="F94" s="45"/>
      <c r="G94" s="45"/>
    </row>
    <row r="95" spans="1:7" x14ac:dyDescent="0.2">
      <c r="A95" s="147"/>
      <c r="B95" s="45"/>
      <c r="C95" s="148"/>
      <c r="D95" s="148"/>
      <c r="E95" s="148"/>
      <c r="F95" s="45"/>
      <c r="G95" s="45"/>
    </row>
    <row r="96" spans="1:7" x14ac:dyDescent="0.2">
      <c r="A96" s="147"/>
      <c r="B96" s="45"/>
      <c r="C96" s="148"/>
      <c r="D96" s="148"/>
      <c r="E96" s="148"/>
      <c r="F96" s="45"/>
      <c r="G96" s="45"/>
    </row>
    <row r="97" spans="1:7" x14ac:dyDescent="0.2">
      <c r="A97" s="147"/>
      <c r="B97" s="45"/>
      <c r="C97" s="148"/>
      <c r="D97" s="148"/>
      <c r="E97" s="148"/>
      <c r="F97" s="45"/>
      <c r="G97" s="45"/>
    </row>
    <row r="98" spans="1:7" x14ac:dyDescent="0.2">
      <c r="A98" s="147"/>
      <c r="B98" s="45"/>
      <c r="C98" s="148"/>
      <c r="D98" s="148"/>
      <c r="E98" s="148"/>
      <c r="F98" s="45"/>
      <c r="G98" s="45"/>
    </row>
    <row r="99" spans="1:7" x14ac:dyDescent="0.2">
      <c r="A99" s="147"/>
      <c r="B99" s="45"/>
      <c r="C99" s="148"/>
      <c r="D99" s="148"/>
      <c r="E99" s="148"/>
      <c r="F99" s="45"/>
      <c r="G99" s="45"/>
    </row>
    <row r="100" spans="1:7" x14ac:dyDescent="0.2">
      <c r="A100" s="147"/>
      <c r="B100" s="45"/>
      <c r="C100" s="148"/>
      <c r="D100" s="148"/>
      <c r="E100" s="148"/>
      <c r="F100" s="45"/>
      <c r="G100" s="45"/>
    </row>
    <row r="101" spans="1:7" x14ac:dyDescent="0.2">
      <c r="A101" s="147"/>
      <c r="B101" s="45"/>
      <c r="C101" s="148"/>
      <c r="D101" s="148"/>
      <c r="E101" s="148"/>
      <c r="F101" s="45"/>
      <c r="G101" s="45"/>
    </row>
    <row r="102" spans="1:7" x14ac:dyDescent="0.2">
      <c r="A102" s="147"/>
      <c r="B102" s="45"/>
      <c r="C102" s="148"/>
      <c r="D102" s="148"/>
      <c r="E102" s="148"/>
      <c r="F102" s="45"/>
      <c r="G102" s="45"/>
    </row>
    <row r="103" spans="1:7" x14ac:dyDescent="0.2">
      <c r="A103" s="147"/>
      <c r="B103" s="45"/>
      <c r="C103" s="148"/>
      <c r="D103" s="148"/>
      <c r="E103" s="148"/>
      <c r="F103" s="45"/>
      <c r="G103" s="45"/>
    </row>
    <row r="104" spans="1:7" x14ac:dyDescent="0.2">
      <c r="A104" s="147"/>
      <c r="B104" s="45"/>
      <c r="C104" s="148"/>
      <c r="D104" s="148"/>
      <c r="E104" s="148"/>
      <c r="F104" s="45"/>
      <c r="G104" s="45"/>
    </row>
    <row r="105" spans="1:7" x14ac:dyDescent="0.2">
      <c r="A105" s="147"/>
      <c r="B105" s="45"/>
      <c r="C105" s="148"/>
      <c r="D105" s="148"/>
      <c r="E105" s="148"/>
      <c r="F105" s="45"/>
      <c r="G105" s="45"/>
    </row>
    <row r="106" spans="1:7" x14ac:dyDescent="0.2">
      <c r="A106" s="147"/>
      <c r="B106" s="45"/>
      <c r="C106" s="148"/>
      <c r="D106" s="148"/>
      <c r="E106" s="148"/>
      <c r="F106" s="45"/>
      <c r="G106" s="45"/>
    </row>
    <row r="107" spans="1:7" x14ac:dyDescent="0.2">
      <c r="A107" s="147"/>
      <c r="B107" s="45"/>
      <c r="C107" s="148"/>
      <c r="D107" s="148"/>
      <c r="E107" s="148"/>
      <c r="F107" s="45"/>
      <c r="G107" s="45"/>
    </row>
    <row r="108" spans="1:7" x14ac:dyDescent="0.2">
      <c r="A108" s="147"/>
      <c r="B108" s="45"/>
      <c r="C108" s="148"/>
      <c r="D108" s="148"/>
      <c r="E108" s="148"/>
      <c r="F108" s="45"/>
      <c r="G108" s="45"/>
    </row>
    <row r="109" spans="1:7" x14ac:dyDescent="0.2">
      <c r="A109" s="147"/>
      <c r="B109" s="45"/>
      <c r="C109" s="148"/>
      <c r="D109" s="148"/>
      <c r="E109" s="148"/>
      <c r="F109" s="45"/>
      <c r="G109" s="45"/>
    </row>
    <row r="110" spans="1:7" x14ac:dyDescent="0.2">
      <c r="A110" s="147"/>
      <c r="B110" s="45"/>
      <c r="C110" s="148"/>
      <c r="D110" s="148"/>
      <c r="E110" s="148"/>
      <c r="F110" s="45"/>
      <c r="G110" s="45"/>
    </row>
    <row r="111" spans="1:7" x14ac:dyDescent="0.2">
      <c r="A111" s="147"/>
      <c r="B111" s="45"/>
      <c r="C111" s="148"/>
      <c r="D111" s="148"/>
      <c r="E111" s="148"/>
      <c r="F111" s="45"/>
      <c r="G111" s="45"/>
    </row>
    <row r="112" spans="1:7" x14ac:dyDescent="0.2">
      <c r="A112" s="147"/>
      <c r="B112" s="45"/>
      <c r="C112" s="148"/>
      <c r="D112" s="148"/>
      <c r="E112" s="148"/>
      <c r="F112" s="45"/>
      <c r="G112" s="45"/>
    </row>
    <row r="113" spans="1:7" x14ac:dyDescent="0.2">
      <c r="A113" s="147"/>
      <c r="B113" s="45"/>
      <c r="C113" s="148"/>
      <c r="D113" s="148"/>
      <c r="E113" s="148"/>
      <c r="F113" s="45"/>
      <c r="G113" s="45"/>
    </row>
    <row r="114" spans="1:7" x14ac:dyDescent="0.2">
      <c r="A114" s="147"/>
      <c r="B114" s="45"/>
      <c r="C114" s="148"/>
      <c r="D114" s="148"/>
      <c r="E114" s="148"/>
      <c r="F114" s="45"/>
      <c r="G114" s="45"/>
    </row>
    <row r="115" spans="1:7" x14ac:dyDescent="0.2">
      <c r="A115" s="147"/>
      <c r="B115" s="45"/>
      <c r="C115" s="148"/>
      <c r="D115" s="148"/>
      <c r="E115" s="148"/>
      <c r="F115" s="45"/>
      <c r="G115" s="45"/>
    </row>
    <row r="116" spans="1:7" x14ac:dyDescent="0.2">
      <c r="A116" s="147"/>
      <c r="B116" s="45"/>
      <c r="C116" s="148"/>
      <c r="D116" s="148"/>
      <c r="E116" s="148"/>
      <c r="F116" s="45"/>
      <c r="G116" s="45"/>
    </row>
    <row r="117" spans="1:7" x14ac:dyDescent="0.2">
      <c r="A117" s="147"/>
      <c r="B117" s="45"/>
      <c r="C117" s="148"/>
      <c r="D117" s="148"/>
      <c r="E117" s="148"/>
      <c r="F117" s="45"/>
      <c r="G117" s="45"/>
    </row>
    <row r="118" spans="1:7" x14ac:dyDescent="0.2">
      <c r="A118" s="147"/>
      <c r="B118" s="45"/>
      <c r="C118" s="148"/>
      <c r="D118" s="148"/>
      <c r="E118" s="148"/>
      <c r="F118" s="45"/>
      <c r="G118" s="45"/>
    </row>
    <row r="119" spans="1:7" x14ac:dyDescent="0.2">
      <c r="A119" s="147"/>
      <c r="B119" s="45"/>
      <c r="C119" s="148"/>
      <c r="D119" s="148"/>
      <c r="E119" s="148"/>
      <c r="F119" s="45"/>
      <c r="G119" s="45"/>
    </row>
    <row r="120" spans="1:7" x14ac:dyDescent="0.2">
      <c r="A120" s="147"/>
      <c r="B120" s="45"/>
      <c r="C120" s="148"/>
      <c r="D120" s="148"/>
      <c r="E120" s="148"/>
      <c r="F120" s="45"/>
      <c r="G120" s="45"/>
    </row>
    <row r="121" spans="1:7" x14ac:dyDescent="0.2">
      <c r="A121" s="147"/>
      <c r="B121" s="45"/>
      <c r="C121" s="148"/>
      <c r="D121" s="148"/>
      <c r="E121" s="148"/>
      <c r="F121" s="45"/>
      <c r="G121" s="45"/>
    </row>
    <row r="122" spans="1:7" x14ac:dyDescent="0.2">
      <c r="A122" s="147"/>
      <c r="B122" s="45"/>
      <c r="C122" s="148"/>
      <c r="D122" s="148"/>
      <c r="E122" s="148"/>
      <c r="F122" s="45"/>
      <c r="G122" s="45"/>
    </row>
    <row r="123" spans="1:7" x14ac:dyDescent="0.2">
      <c r="A123" s="147"/>
      <c r="B123" s="45"/>
      <c r="C123" s="148"/>
      <c r="D123" s="148"/>
      <c r="E123" s="148"/>
      <c r="F123" s="45"/>
      <c r="G123" s="45"/>
    </row>
    <row r="124" spans="1:7" x14ac:dyDescent="0.2">
      <c r="A124" s="147"/>
      <c r="B124" s="45"/>
      <c r="C124" s="148"/>
      <c r="D124" s="148"/>
      <c r="E124" s="148"/>
      <c r="F124" s="45"/>
      <c r="G124" s="45"/>
    </row>
    <row r="125" spans="1:7" x14ac:dyDescent="0.2">
      <c r="A125" s="147"/>
      <c r="B125" s="45"/>
      <c r="C125" s="148"/>
      <c r="D125" s="148"/>
      <c r="E125" s="148"/>
      <c r="F125" s="45"/>
      <c r="G125" s="45"/>
    </row>
    <row r="126" spans="1:7" x14ac:dyDescent="0.2">
      <c r="A126" s="147"/>
      <c r="B126" s="45"/>
      <c r="C126" s="148"/>
      <c r="D126" s="148"/>
      <c r="E126" s="148"/>
      <c r="F126" s="45"/>
      <c r="G126" s="45"/>
    </row>
    <row r="127" spans="1:7" x14ac:dyDescent="0.2">
      <c r="A127" s="147"/>
      <c r="B127" s="45"/>
      <c r="C127" s="148"/>
      <c r="D127" s="148"/>
      <c r="E127" s="148"/>
      <c r="F127" s="45"/>
      <c r="G127" s="45"/>
    </row>
    <row r="128" spans="1:7" x14ac:dyDescent="0.2">
      <c r="A128" s="147"/>
      <c r="B128" s="45"/>
      <c r="C128" s="148"/>
      <c r="D128" s="148"/>
      <c r="E128" s="148"/>
      <c r="F128" s="45"/>
      <c r="G128" s="45"/>
    </row>
    <row r="129" spans="1:7" x14ac:dyDescent="0.2">
      <c r="A129" s="147"/>
      <c r="B129" s="45"/>
      <c r="C129" s="148"/>
      <c r="D129" s="148"/>
      <c r="E129" s="148"/>
      <c r="F129" s="45"/>
      <c r="G129" s="45"/>
    </row>
    <row r="130" spans="1:7" x14ac:dyDescent="0.2">
      <c r="A130" s="147"/>
      <c r="B130" s="45"/>
      <c r="C130" s="148"/>
      <c r="D130" s="148"/>
      <c r="E130" s="148"/>
      <c r="F130" s="45"/>
      <c r="G130" s="45"/>
    </row>
    <row r="131" spans="1:7" x14ac:dyDescent="0.2">
      <c r="A131" s="147"/>
      <c r="B131" s="45"/>
      <c r="C131" s="148"/>
      <c r="D131" s="148"/>
      <c r="E131" s="148"/>
      <c r="F131" s="45"/>
      <c r="G131" s="45"/>
    </row>
    <row r="132" spans="1:7" x14ac:dyDescent="0.2">
      <c r="A132" s="147"/>
      <c r="B132" s="45"/>
      <c r="C132" s="148"/>
      <c r="D132" s="148"/>
      <c r="E132" s="148"/>
      <c r="F132" s="45"/>
      <c r="G132" s="45"/>
    </row>
    <row r="133" spans="1:7" x14ac:dyDescent="0.2">
      <c r="A133" s="147"/>
      <c r="B133" s="45"/>
      <c r="C133" s="148"/>
      <c r="D133" s="148"/>
      <c r="E133" s="148"/>
      <c r="F133" s="45"/>
      <c r="G133" s="45"/>
    </row>
    <row r="134" spans="1:7" x14ac:dyDescent="0.2">
      <c r="A134" s="147"/>
      <c r="B134" s="45"/>
      <c r="C134" s="148"/>
      <c r="D134" s="148"/>
      <c r="E134" s="148"/>
      <c r="F134" s="45"/>
      <c r="G134" s="45"/>
    </row>
    <row r="135" spans="1:7" x14ac:dyDescent="0.2">
      <c r="A135" s="147"/>
      <c r="B135" s="45"/>
      <c r="C135" s="148"/>
      <c r="D135" s="148"/>
      <c r="E135" s="148"/>
      <c r="F135" s="45"/>
      <c r="G135" s="45"/>
    </row>
    <row r="136" spans="1:7" x14ac:dyDescent="0.2">
      <c r="A136" s="147"/>
      <c r="B136" s="45"/>
      <c r="C136" s="148"/>
      <c r="D136" s="148"/>
      <c r="E136" s="148"/>
      <c r="F136" s="45"/>
      <c r="G136" s="45"/>
    </row>
    <row r="137" spans="1:7" x14ac:dyDescent="0.2">
      <c r="A137" s="147"/>
      <c r="B137" s="45"/>
      <c r="C137" s="148"/>
      <c r="D137" s="148"/>
      <c r="E137" s="148"/>
      <c r="F137" s="45"/>
      <c r="G137" s="45"/>
    </row>
    <row r="138" spans="1:7" x14ac:dyDescent="0.2">
      <c r="A138" s="147"/>
      <c r="B138" s="45"/>
      <c r="C138" s="148"/>
      <c r="D138" s="148"/>
      <c r="E138" s="148"/>
      <c r="F138" s="45"/>
      <c r="G138" s="45"/>
    </row>
    <row r="139" spans="1:7" x14ac:dyDescent="0.2">
      <c r="A139" s="147"/>
      <c r="B139" s="45"/>
      <c r="C139" s="148"/>
      <c r="D139" s="148"/>
      <c r="E139" s="148"/>
      <c r="F139" s="45"/>
      <c r="G139" s="45"/>
    </row>
    <row r="140" spans="1:7" x14ac:dyDescent="0.2">
      <c r="A140" s="147"/>
      <c r="B140" s="45"/>
      <c r="C140" s="148"/>
      <c r="D140" s="148"/>
      <c r="E140" s="148"/>
      <c r="F140" s="45"/>
      <c r="G140" s="45"/>
    </row>
    <row r="141" spans="1:7" x14ac:dyDescent="0.2">
      <c r="A141" s="147"/>
      <c r="B141" s="45"/>
      <c r="C141" s="148"/>
      <c r="D141" s="148"/>
      <c r="E141" s="148"/>
      <c r="F141" s="45"/>
      <c r="G141" s="45"/>
    </row>
    <row r="142" spans="1:7" x14ac:dyDescent="0.2">
      <c r="A142" s="147"/>
      <c r="B142" s="45"/>
      <c r="C142" s="148"/>
      <c r="D142" s="148"/>
      <c r="E142" s="148"/>
      <c r="F142" s="45"/>
      <c r="G142" s="45"/>
    </row>
    <row r="143" spans="1:7" x14ac:dyDescent="0.2">
      <c r="A143" s="147"/>
      <c r="B143" s="45"/>
      <c r="C143" s="148"/>
      <c r="D143" s="148"/>
      <c r="E143" s="148"/>
      <c r="F143" s="45"/>
      <c r="G143" s="45"/>
    </row>
    <row r="144" spans="1:7" x14ac:dyDescent="0.2">
      <c r="A144" s="147"/>
      <c r="B144" s="45"/>
      <c r="C144" s="148"/>
      <c r="D144" s="148"/>
      <c r="E144" s="148"/>
      <c r="F144" s="45"/>
      <c r="G144" s="45"/>
    </row>
    <row r="145" spans="1:7" x14ac:dyDescent="0.2">
      <c r="A145" s="147"/>
      <c r="B145" s="45"/>
      <c r="C145" s="148"/>
      <c r="D145" s="148"/>
      <c r="E145" s="148"/>
      <c r="F145" s="45"/>
      <c r="G145" s="45"/>
    </row>
    <row r="146" spans="1:7" x14ac:dyDescent="0.2">
      <c r="A146" s="147"/>
      <c r="B146" s="45"/>
      <c r="C146" s="148"/>
      <c r="D146" s="148"/>
      <c r="E146" s="148"/>
      <c r="F146" s="45"/>
      <c r="G146" s="45"/>
    </row>
    <row r="147" spans="1:7" x14ac:dyDescent="0.2">
      <c r="A147" s="147"/>
      <c r="B147" s="45"/>
      <c r="C147" s="148"/>
      <c r="D147" s="148"/>
      <c r="E147" s="148"/>
      <c r="F147" s="45"/>
      <c r="G147" s="45"/>
    </row>
    <row r="148" spans="1:7" x14ac:dyDescent="0.2">
      <c r="A148" s="147"/>
      <c r="B148" s="45"/>
      <c r="C148" s="148"/>
      <c r="D148" s="148"/>
      <c r="E148" s="148"/>
      <c r="F148" s="45"/>
      <c r="G148" s="45"/>
    </row>
    <row r="149" spans="1:7" x14ac:dyDescent="0.2">
      <c r="A149" s="147"/>
      <c r="B149" s="45"/>
      <c r="C149" s="148"/>
      <c r="D149" s="148"/>
      <c r="E149" s="148"/>
      <c r="F149" s="45"/>
      <c r="G149" s="45"/>
    </row>
    <row r="150" spans="1:7" x14ac:dyDescent="0.2">
      <c r="A150" s="147"/>
      <c r="B150" s="45"/>
      <c r="C150" s="148"/>
      <c r="D150" s="148"/>
      <c r="E150" s="148"/>
      <c r="F150" s="45"/>
      <c r="G150" s="45"/>
    </row>
    <row r="151" spans="1:7" x14ac:dyDescent="0.2">
      <c r="A151" s="147"/>
      <c r="B151" s="45"/>
      <c r="C151" s="148"/>
      <c r="D151" s="148"/>
      <c r="E151" s="148"/>
      <c r="F151" s="45"/>
      <c r="G151" s="45"/>
    </row>
    <row r="152" spans="1:7" x14ac:dyDescent="0.2">
      <c r="A152" s="147"/>
      <c r="B152" s="45"/>
      <c r="C152" s="148"/>
      <c r="D152" s="148"/>
      <c r="E152" s="148"/>
      <c r="F152" s="45"/>
      <c r="G152" s="45"/>
    </row>
    <row r="153" spans="1:7" x14ac:dyDescent="0.2">
      <c r="A153" s="147"/>
      <c r="B153" s="45"/>
      <c r="C153" s="148"/>
      <c r="D153" s="148"/>
      <c r="E153" s="148"/>
      <c r="F153" s="45"/>
      <c r="G153" s="45"/>
    </row>
    <row r="154" spans="1:7" x14ac:dyDescent="0.2">
      <c r="A154" s="147"/>
      <c r="B154" s="45"/>
      <c r="C154" s="148"/>
      <c r="D154" s="148"/>
      <c r="E154" s="148"/>
      <c r="F154" s="45"/>
      <c r="G154" s="45"/>
    </row>
    <row r="155" spans="1:7" x14ac:dyDescent="0.2">
      <c r="A155" s="147"/>
      <c r="B155" s="45"/>
      <c r="C155" s="148"/>
      <c r="D155" s="148"/>
      <c r="E155" s="148"/>
      <c r="F155" s="45"/>
      <c r="G155" s="45"/>
    </row>
    <row r="156" spans="1:7" x14ac:dyDescent="0.2">
      <c r="A156" s="147"/>
      <c r="B156" s="45"/>
      <c r="C156" s="148"/>
      <c r="D156" s="148"/>
      <c r="E156" s="148"/>
      <c r="F156" s="45"/>
      <c r="G156" s="45"/>
    </row>
    <row r="157" spans="1:7" x14ac:dyDescent="0.2">
      <c r="A157" s="147"/>
      <c r="B157" s="45"/>
      <c r="C157" s="148"/>
      <c r="D157" s="148"/>
      <c r="E157" s="148"/>
      <c r="F157" s="45"/>
      <c r="G157" s="45"/>
    </row>
    <row r="158" spans="1:7" x14ac:dyDescent="0.2">
      <c r="A158" s="147"/>
      <c r="B158" s="45"/>
      <c r="C158" s="148"/>
      <c r="D158" s="148"/>
      <c r="E158" s="148"/>
      <c r="F158" s="45"/>
      <c r="G158" s="45"/>
    </row>
    <row r="159" spans="1:7" x14ac:dyDescent="0.2">
      <c r="A159" s="147"/>
      <c r="B159" s="45"/>
      <c r="C159" s="148"/>
      <c r="D159" s="148"/>
      <c r="E159" s="148"/>
      <c r="F159" s="45"/>
      <c r="G159" s="45"/>
    </row>
    <row r="160" spans="1:7" x14ac:dyDescent="0.2">
      <c r="A160" s="147"/>
      <c r="B160" s="45"/>
      <c r="C160" s="148"/>
      <c r="D160" s="148"/>
      <c r="E160" s="148"/>
      <c r="F160" s="45"/>
      <c r="G160" s="45"/>
    </row>
    <row r="161" spans="1:7" x14ac:dyDescent="0.2">
      <c r="A161" s="147"/>
      <c r="B161" s="45"/>
      <c r="C161" s="148"/>
      <c r="D161" s="148"/>
      <c r="E161" s="148"/>
      <c r="F161" s="45"/>
      <c r="G161" s="45"/>
    </row>
    <row r="162" spans="1:7" x14ac:dyDescent="0.2">
      <c r="A162" s="147"/>
      <c r="B162" s="45"/>
      <c r="C162" s="148"/>
      <c r="D162" s="148"/>
      <c r="E162" s="148"/>
      <c r="F162" s="45"/>
      <c r="G162" s="45"/>
    </row>
    <row r="163" spans="1:7" x14ac:dyDescent="0.2">
      <c r="A163" s="147"/>
      <c r="B163" s="45"/>
      <c r="C163" s="148"/>
      <c r="D163" s="148"/>
      <c r="E163" s="148"/>
      <c r="F163" s="45"/>
      <c r="G163" s="45"/>
    </row>
    <row r="164" spans="1:7" x14ac:dyDescent="0.2">
      <c r="A164" s="147"/>
      <c r="B164" s="45"/>
      <c r="C164" s="148"/>
      <c r="D164" s="148"/>
      <c r="E164" s="148"/>
      <c r="F164" s="45"/>
      <c r="G164" s="45"/>
    </row>
    <row r="165" spans="1:7" x14ac:dyDescent="0.2">
      <c r="A165" s="147"/>
      <c r="B165" s="45"/>
      <c r="C165" s="148"/>
      <c r="D165" s="148"/>
      <c r="E165" s="148"/>
      <c r="F165" s="45"/>
      <c r="G165" s="45"/>
    </row>
    <row r="166" spans="1:7" x14ac:dyDescent="0.2">
      <c r="A166" s="147"/>
      <c r="B166" s="45"/>
      <c r="C166" s="148"/>
      <c r="D166" s="148"/>
      <c r="E166" s="148"/>
      <c r="F166" s="45"/>
      <c r="G166" s="45"/>
    </row>
    <row r="167" spans="1:7" x14ac:dyDescent="0.2">
      <c r="A167" s="147"/>
      <c r="B167" s="45"/>
      <c r="C167" s="148"/>
      <c r="D167" s="148"/>
      <c r="E167" s="148"/>
      <c r="F167" s="45"/>
      <c r="G167" s="45"/>
    </row>
    <row r="168" spans="1:7" x14ac:dyDescent="0.2">
      <c r="A168" s="147"/>
      <c r="B168" s="45"/>
      <c r="C168" s="148"/>
      <c r="D168" s="148"/>
      <c r="E168" s="148"/>
      <c r="F168" s="45"/>
      <c r="G168" s="45"/>
    </row>
    <row r="169" spans="1:7" x14ac:dyDescent="0.2">
      <c r="A169" s="147"/>
      <c r="B169" s="45"/>
      <c r="C169" s="148"/>
      <c r="D169" s="148"/>
      <c r="E169" s="148"/>
      <c r="F169" s="45"/>
      <c r="G169" s="45"/>
    </row>
    <row r="170" spans="1:7" x14ac:dyDescent="0.2">
      <c r="A170" s="147"/>
      <c r="B170" s="45"/>
      <c r="C170" s="148"/>
      <c r="D170" s="148"/>
      <c r="E170" s="148"/>
      <c r="F170" s="45"/>
      <c r="G170" s="45"/>
    </row>
    <row r="171" spans="1:7" x14ac:dyDescent="0.2">
      <c r="A171" s="147"/>
      <c r="B171" s="45"/>
      <c r="C171" s="148"/>
      <c r="D171" s="148"/>
      <c r="E171" s="148"/>
      <c r="F171" s="45"/>
      <c r="G171" s="45"/>
    </row>
    <row r="172" spans="1:7" x14ac:dyDescent="0.2">
      <c r="A172" s="147"/>
      <c r="B172" s="45"/>
      <c r="C172" s="148"/>
      <c r="D172" s="148"/>
      <c r="E172" s="148"/>
      <c r="F172" s="45"/>
      <c r="G172" s="45"/>
    </row>
    <row r="173" spans="1:7" x14ac:dyDescent="0.2">
      <c r="A173" s="147"/>
      <c r="B173" s="45"/>
      <c r="C173" s="148"/>
      <c r="D173" s="148"/>
      <c r="E173" s="148"/>
      <c r="F173" s="45"/>
      <c r="G173" s="45"/>
    </row>
    <row r="174" spans="1:7" x14ac:dyDescent="0.2">
      <c r="A174" s="147"/>
      <c r="B174" s="45"/>
      <c r="C174" s="148"/>
      <c r="D174" s="148"/>
      <c r="E174" s="148"/>
      <c r="F174" s="45"/>
      <c r="G174" s="45"/>
    </row>
    <row r="175" spans="1:7" x14ac:dyDescent="0.2">
      <c r="A175" s="147"/>
      <c r="B175" s="45"/>
      <c r="C175" s="148"/>
      <c r="D175" s="148"/>
      <c r="E175" s="148"/>
      <c r="F175" s="45"/>
      <c r="G175" s="45"/>
    </row>
    <row r="176" spans="1:7" x14ac:dyDescent="0.2">
      <c r="A176" s="147"/>
      <c r="B176" s="45"/>
      <c r="C176" s="148"/>
      <c r="D176" s="148"/>
      <c r="E176" s="148"/>
      <c r="F176" s="45"/>
      <c r="G176" s="45"/>
    </row>
    <row r="177" spans="1:7" x14ac:dyDescent="0.2">
      <c r="A177" s="147"/>
      <c r="B177" s="45"/>
      <c r="C177" s="148"/>
      <c r="D177" s="148"/>
      <c r="E177" s="148"/>
      <c r="F177" s="45"/>
      <c r="G177" s="45"/>
    </row>
    <row r="178" spans="1:7" x14ac:dyDescent="0.2">
      <c r="A178" s="147"/>
      <c r="B178" s="45"/>
      <c r="C178" s="148"/>
      <c r="D178" s="148"/>
      <c r="E178" s="148"/>
      <c r="F178" s="45"/>
      <c r="G178" s="45"/>
    </row>
    <row r="179" spans="1:7" x14ac:dyDescent="0.2">
      <c r="A179" s="147"/>
      <c r="B179" s="45"/>
      <c r="C179" s="148"/>
      <c r="D179" s="148"/>
      <c r="E179" s="148"/>
      <c r="F179" s="45"/>
      <c r="G179" s="45"/>
    </row>
    <row r="180" spans="1:7" x14ac:dyDescent="0.2">
      <c r="A180" s="147"/>
      <c r="B180" s="45"/>
      <c r="C180" s="148"/>
      <c r="D180" s="148"/>
      <c r="E180" s="148"/>
      <c r="F180" s="45"/>
      <c r="G180" s="45"/>
    </row>
    <row r="181" spans="1:7" x14ac:dyDescent="0.2">
      <c r="A181" s="147"/>
      <c r="B181" s="45"/>
      <c r="C181" s="148"/>
      <c r="D181" s="148"/>
      <c r="E181" s="148"/>
      <c r="F181" s="45"/>
      <c r="G181" s="45"/>
    </row>
    <row r="182" spans="1:7" x14ac:dyDescent="0.2">
      <c r="A182" s="147"/>
      <c r="B182" s="45"/>
      <c r="C182" s="148"/>
      <c r="D182" s="148"/>
      <c r="E182" s="148"/>
      <c r="F182" s="45"/>
      <c r="G182" s="45"/>
    </row>
    <row r="183" spans="1:7" x14ac:dyDescent="0.2">
      <c r="A183" s="147"/>
      <c r="B183" s="45"/>
      <c r="C183" s="148"/>
      <c r="D183" s="148"/>
      <c r="E183" s="148"/>
      <c r="F183" s="45"/>
      <c r="G183" s="45"/>
    </row>
    <row r="184" spans="1:7" x14ac:dyDescent="0.2">
      <c r="A184" s="147"/>
      <c r="B184" s="45"/>
      <c r="C184" s="148"/>
      <c r="D184" s="148"/>
      <c r="E184" s="148"/>
      <c r="F184" s="45"/>
      <c r="G184" s="45"/>
    </row>
    <row r="185" spans="1:7" x14ac:dyDescent="0.2">
      <c r="A185" s="147"/>
      <c r="B185" s="45"/>
      <c r="C185" s="148"/>
      <c r="D185" s="148"/>
      <c r="E185" s="148"/>
      <c r="F185" s="45"/>
      <c r="G185" s="45"/>
    </row>
    <row r="186" spans="1:7" x14ac:dyDescent="0.2">
      <c r="A186" s="147"/>
      <c r="B186" s="45"/>
      <c r="C186" s="148"/>
      <c r="D186" s="148"/>
      <c r="E186" s="148"/>
      <c r="F186" s="45"/>
      <c r="G186" s="45"/>
    </row>
    <row r="187" spans="1:7" x14ac:dyDescent="0.2">
      <c r="A187" s="147"/>
      <c r="B187" s="45"/>
      <c r="C187" s="148"/>
      <c r="D187" s="148"/>
      <c r="E187" s="148"/>
      <c r="F187" s="45"/>
      <c r="G187" s="45"/>
    </row>
    <row r="188" spans="1:7" x14ac:dyDescent="0.2">
      <c r="A188" s="147"/>
      <c r="B188" s="45"/>
      <c r="C188" s="148"/>
      <c r="D188" s="148"/>
      <c r="E188" s="148"/>
      <c r="F188" s="45"/>
      <c r="G188" s="45"/>
    </row>
    <row r="189" spans="1:7" x14ac:dyDescent="0.2">
      <c r="A189" s="147"/>
      <c r="B189" s="45"/>
      <c r="C189" s="148"/>
      <c r="D189" s="148"/>
      <c r="E189" s="148"/>
      <c r="F189" s="45"/>
      <c r="G189" s="45"/>
    </row>
    <row r="190" spans="1:7" x14ac:dyDescent="0.2">
      <c r="A190" s="147"/>
      <c r="B190" s="45"/>
      <c r="C190" s="148"/>
      <c r="D190" s="148"/>
      <c r="E190" s="148"/>
      <c r="F190" s="45"/>
      <c r="G190" s="45"/>
    </row>
    <row r="191" spans="1:7" x14ac:dyDescent="0.2">
      <c r="A191" s="147"/>
      <c r="B191" s="45"/>
      <c r="C191" s="148"/>
      <c r="D191" s="148"/>
      <c r="E191" s="148"/>
      <c r="F191" s="45"/>
      <c r="G191" s="45"/>
    </row>
    <row r="192" spans="1:7" x14ac:dyDescent="0.2">
      <c r="A192" s="147"/>
      <c r="B192" s="45"/>
      <c r="C192" s="148"/>
      <c r="D192" s="148"/>
      <c r="E192" s="148"/>
      <c r="F192" s="45"/>
      <c r="G192" s="45"/>
    </row>
    <row r="193" spans="1:7" x14ac:dyDescent="0.2">
      <c r="A193" s="147"/>
      <c r="B193" s="45"/>
      <c r="C193" s="148"/>
      <c r="D193" s="148"/>
      <c r="E193" s="148"/>
      <c r="F193" s="45"/>
      <c r="G193" s="45"/>
    </row>
    <row r="194" spans="1:7" x14ac:dyDescent="0.2">
      <c r="A194" s="147"/>
      <c r="B194" s="45"/>
      <c r="C194" s="148"/>
      <c r="D194" s="148"/>
      <c r="E194" s="148"/>
      <c r="F194" s="45"/>
      <c r="G194" s="45"/>
    </row>
    <row r="195" spans="1:7" x14ac:dyDescent="0.2">
      <c r="A195" s="147"/>
      <c r="B195" s="45"/>
      <c r="C195" s="148"/>
      <c r="D195" s="148"/>
      <c r="E195" s="148"/>
      <c r="F195" s="45"/>
      <c r="G195" s="45"/>
    </row>
    <row r="196" spans="1:7" x14ac:dyDescent="0.2">
      <c r="A196" s="147"/>
      <c r="B196" s="45"/>
      <c r="C196" s="148"/>
      <c r="D196" s="148"/>
      <c r="E196" s="148"/>
      <c r="F196" s="45"/>
      <c r="G196" s="45"/>
    </row>
    <row r="197" spans="1:7" x14ac:dyDescent="0.2">
      <c r="A197" s="147"/>
      <c r="B197" s="45"/>
      <c r="C197" s="148"/>
      <c r="D197" s="148"/>
      <c r="E197" s="148"/>
      <c r="F197" s="45"/>
      <c r="G197" s="45"/>
    </row>
    <row r="198" spans="1:7" x14ac:dyDescent="0.2">
      <c r="A198" s="147"/>
      <c r="B198" s="45"/>
      <c r="C198" s="148"/>
      <c r="D198" s="148"/>
      <c r="E198" s="148"/>
      <c r="F198" s="45"/>
      <c r="G198" s="45"/>
    </row>
    <row r="199" spans="1:7" x14ac:dyDescent="0.2">
      <c r="A199" s="147"/>
      <c r="B199" s="45"/>
      <c r="C199" s="148"/>
      <c r="D199" s="148"/>
      <c r="E199" s="148"/>
      <c r="F199" s="45"/>
      <c r="G199" s="45"/>
    </row>
    <row r="200" spans="1:7" x14ac:dyDescent="0.2">
      <c r="A200" s="147"/>
      <c r="B200" s="45"/>
      <c r="C200" s="148"/>
      <c r="D200" s="148"/>
      <c r="E200" s="148"/>
      <c r="F200" s="45"/>
      <c r="G200" s="45"/>
    </row>
    <row r="201" spans="1:7" x14ac:dyDescent="0.2">
      <c r="A201" s="147"/>
      <c r="B201" s="45"/>
      <c r="C201" s="148"/>
      <c r="D201" s="148"/>
      <c r="E201" s="148"/>
      <c r="F201" s="45"/>
      <c r="G201" s="45"/>
    </row>
    <row r="202" spans="1:7" x14ac:dyDescent="0.2">
      <c r="A202" s="147"/>
      <c r="B202" s="45"/>
      <c r="C202" s="148"/>
      <c r="D202" s="148"/>
      <c r="E202" s="148"/>
      <c r="F202" s="45"/>
      <c r="G202" s="45"/>
    </row>
    <row r="203" spans="1:7" x14ac:dyDescent="0.2">
      <c r="A203" s="147"/>
      <c r="B203" s="45"/>
      <c r="C203" s="148"/>
      <c r="D203" s="148"/>
      <c r="E203" s="148"/>
      <c r="F203" s="45"/>
      <c r="G203" s="45"/>
    </row>
    <row r="204" spans="1:7" x14ac:dyDescent="0.2">
      <c r="A204" s="147"/>
      <c r="B204" s="45"/>
      <c r="C204" s="148"/>
      <c r="D204" s="148"/>
      <c r="E204" s="148"/>
      <c r="F204" s="45"/>
      <c r="G204" s="45"/>
    </row>
    <row r="205" spans="1:7" x14ac:dyDescent="0.2">
      <c r="A205" s="147"/>
      <c r="B205" s="45"/>
      <c r="C205" s="148"/>
      <c r="D205" s="148"/>
      <c r="E205" s="148"/>
      <c r="F205" s="45"/>
      <c r="G205" s="45"/>
    </row>
    <row r="206" spans="1:7" x14ac:dyDescent="0.2">
      <c r="A206" s="147"/>
      <c r="B206" s="45"/>
      <c r="C206" s="148"/>
      <c r="D206" s="148"/>
      <c r="E206" s="148"/>
      <c r="F206" s="45"/>
      <c r="G206" s="45"/>
    </row>
    <row r="207" spans="1:7" x14ac:dyDescent="0.2">
      <c r="A207" s="147"/>
      <c r="B207" s="45"/>
      <c r="C207" s="148"/>
      <c r="D207" s="148"/>
      <c r="E207" s="148"/>
      <c r="F207" s="45"/>
      <c r="G207" s="45"/>
    </row>
    <row r="208" spans="1:7" x14ac:dyDescent="0.2">
      <c r="A208" s="147"/>
      <c r="B208" s="45"/>
      <c r="C208" s="148"/>
      <c r="D208" s="148"/>
      <c r="E208" s="148"/>
      <c r="F208" s="45"/>
      <c r="G208" s="45"/>
    </row>
    <row r="209" spans="1:7" x14ac:dyDescent="0.2">
      <c r="A209" s="147"/>
      <c r="B209" s="45"/>
      <c r="C209" s="148"/>
      <c r="D209" s="148"/>
      <c r="E209" s="148"/>
      <c r="F209" s="45"/>
      <c r="G209" s="45"/>
    </row>
    <row r="210" spans="1:7" x14ac:dyDescent="0.2">
      <c r="A210" s="147"/>
      <c r="B210" s="45"/>
      <c r="C210" s="148"/>
      <c r="D210" s="148"/>
      <c r="E210" s="148"/>
      <c r="F210" s="45"/>
      <c r="G210" s="45"/>
    </row>
    <row r="211" spans="1:7" x14ac:dyDescent="0.2">
      <c r="A211" s="147"/>
      <c r="B211" s="45"/>
      <c r="C211" s="148"/>
      <c r="D211" s="148"/>
      <c r="E211" s="148"/>
      <c r="F211" s="45"/>
      <c r="G211" s="45"/>
    </row>
    <row r="212" spans="1:7" x14ac:dyDescent="0.2">
      <c r="A212" s="147"/>
      <c r="B212" s="45"/>
      <c r="C212" s="148"/>
      <c r="D212" s="148"/>
      <c r="E212" s="148"/>
      <c r="F212" s="45"/>
      <c r="G212" s="45"/>
    </row>
    <row r="213" spans="1:7" x14ac:dyDescent="0.2">
      <c r="A213" s="147"/>
      <c r="B213" s="45"/>
      <c r="C213" s="148"/>
      <c r="D213" s="148"/>
      <c r="E213" s="148"/>
      <c r="F213" s="45"/>
      <c r="G213" s="45"/>
    </row>
    <row r="214" spans="1:7" x14ac:dyDescent="0.2">
      <c r="A214" s="147"/>
      <c r="B214" s="45"/>
      <c r="C214" s="148"/>
      <c r="D214" s="148"/>
      <c r="E214" s="148"/>
      <c r="F214" s="45"/>
      <c r="G214" s="45"/>
    </row>
    <row r="215" spans="1:7" x14ac:dyDescent="0.2">
      <c r="A215" s="147"/>
      <c r="B215" s="45"/>
      <c r="C215" s="148"/>
      <c r="D215" s="148"/>
      <c r="E215" s="148"/>
      <c r="F215" s="45"/>
      <c r="G215" s="45"/>
    </row>
    <row r="216" spans="1:7" x14ac:dyDescent="0.2">
      <c r="A216" s="147"/>
      <c r="B216" s="45"/>
      <c r="C216" s="148"/>
      <c r="D216" s="148"/>
      <c r="E216" s="148"/>
      <c r="F216" s="45"/>
      <c r="G216" s="45"/>
    </row>
    <row r="217" spans="1:7" x14ac:dyDescent="0.2">
      <c r="A217" s="147"/>
      <c r="B217" s="45"/>
      <c r="C217" s="148"/>
      <c r="D217" s="148"/>
      <c r="E217" s="148"/>
      <c r="F217" s="45"/>
      <c r="G217" s="45"/>
    </row>
    <row r="218" spans="1:7" x14ac:dyDescent="0.2">
      <c r="A218" s="147"/>
      <c r="B218" s="45"/>
      <c r="C218" s="148"/>
      <c r="D218" s="148"/>
      <c r="E218" s="148"/>
      <c r="F218" s="45"/>
      <c r="G218" s="45"/>
    </row>
    <row r="219" spans="1:7" x14ac:dyDescent="0.2">
      <c r="A219" s="147"/>
      <c r="B219" s="45"/>
      <c r="C219" s="148"/>
      <c r="D219" s="148"/>
      <c r="E219" s="148"/>
      <c r="F219" s="45"/>
      <c r="G219" s="45"/>
    </row>
    <row r="220" spans="1:7" x14ac:dyDescent="0.2">
      <c r="A220" s="147"/>
      <c r="B220" s="45"/>
      <c r="C220" s="148"/>
      <c r="D220" s="148"/>
      <c r="E220" s="148"/>
      <c r="F220" s="45"/>
      <c r="G220" s="45"/>
    </row>
    <row r="221" spans="1:7" x14ac:dyDescent="0.2">
      <c r="A221" s="147"/>
      <c r="B221" s="45"/>
      <c r="C221" s="148"/>
      <c r="D221" s="148"/>
      <c r="E221" s="148"/>
      <c r="F221" s="45"/>
      <c r="G221" s="45"/>
    </row>
    <row r="222" spans="1:7" x14ac:dyDescent="0.2">
      <c r="A222" s="147"/>
      <c r="B222" s="45"/>
      <c r="C222" s="148"/>
      <c r="D222" s="148"/>
      <c r="E222" s="148"/>
      <c r="F222" s="45"/>
      <c r="G222" s="45"/>
    </row>
    <row r="223" spans="1:7" x14ac:dyDescent="0.2">
      <c r="A223" s="147"/>
      <c r="B223" s="45"/>
      <c r="C223" s="148"/>
      <c r="D223" s="148"/>
      <c r="E223" s="148"/>
      <c r="F223" s="45"/>
      <c r="G223" s="45"/>
    </row>
    <row r="224" spans="1:7" x14ac:dyDescent="0.2">
      <c r="A224" s="147"/>
      <c r="B224" s="45"/>
      <c r="C224" s="148"/>
      <c r="D224" s="148"/>
      <c r="E224" s="148"/>
      <c r="F224" s="45"/>
      <c r="G224" s="45"/>
    </row>
    <row r="225" spans="1:7" x14ac:dyDescent="0.2">
      <c r="A225" s="147"/>
      <c r="B225" s="45"/>
      <c r="C225" s="148"/>
      <c r="D225" s="148"/>
      <c r="E225" s="148"/>
      <c r="F225" s="45"/>
      <c r="G225" s="45"/>
    </row>
    <row r="226" spans="1:7" x14ac:dyDescent="0.2">
      <c r="A226" s="147"/>
      <c r="B226" s="45"/>
      <c r="C226" s="148"/>
      <c r="D226" s="148"/>
      <c r="E226" s="148"/>
      <c r="F226" s="45"/>
      <c r="G226" s="45"/>
    </row>
    <row r="227" spans="1:7" x14ac:dyDescent="0.2">
      <c r="A227" s="147"/>
      <c r="B227" s="45"/>
      <c r="C227" s="148"/>
      <c r="D227" s="148"/>
      <c r="E227" s="148"/>
      <c r="F227" s="45"/>
      <c r="G227" s="45"/>
    </row>
    <row r="228" spans="1:7" x14ac:dyDescent="0.2">
      <c r="A228" s="147"/>
      <c r="B228" s="45"/>
      <c r="C228" s="148"/>
      <c r="D228" s="148"/>
      <c r="E228" s="148"/>
      <c r="F228" s="45"/>
      <c r="G228" s="45"/>
    </row>
    <row r="229" spans="1:7" x14ac:dyDescent="0.2">
      <c r="A229" s="147"/>
      <c r="B229" s="45"/>
      <c r="C229" s="148"/>
      <c r="D229" s="148"/>
      <c r="E229" s="148"/>
      <c r="F229" s="45"/>
      <c r="G229" s="45"/>
    </row>
    <row r="230" spans="1:7" x14ac:dyDescent="0.2">
      <c r="A230" s="147"/>
      <c r="B230" s="45"/>
      <c r="C230" s="148"/>
      <c r="D230" s="148"/>
      <c r="E230" s="148"/>
      <c r="F230" s="45"/>
      <c r="G230" s="45"/>
    </row>
    <row r="231" spans="1:7" x14ac:dyDescent="0.2">
      <c r="A231" s="147"/>
      <c r="B231" s="45"/>
      <c r="C231" s="148"/>
      <c r="D231" s="148"/>
      <c r="E231" s="148"/>
      <c r="F231" s="45"/>
      <c r="G231" s="45"/>
    </row>
    <row r="232" spans="1:7" x14ac:dyDescent="0.2">
      <c r="A232" s="147"/>
      <c r="B232" s="45"/>
      <c r="C232" s="148"/>
      <c r="D232" s="148"/>
      <c r="E232" s="148"/>
      <c r="F232" s="45"/>
      <c r="G232" s="45"/>
    </row>
    <row r="233" spans="1:7" x14ac:dyDescent="0.2">
      <c r="A233" s="147"/>
      <c r="B233" s="45"/>
      <c r="C233" s="148"/>
      <c r="D233" s="148"/>
      <c r="E233" s="148"/>
      <c r="F233" s="45"/>
      <c r="G233" s="45"/>
    </row>
    <row r="234" spans="1:7" x14ac:dyDescent="0.2">
      <c r="A234" s="147"/>
      <c r="B234" s="45"/>
      <c r="C234" s="148"/>
      <c r="D234" s="148"/>
      <c r="E234" s="148"/>
      <c r="F234" s="45"/>
      <c r="G234" s="45"/>
    </row>
    <row r="235" spans="1:7" x14ac:dyDescent="0.2">
      <c r="A235" s="147"/>
      <c r="B235" s="45"/>
      <c r="C235" s="148"/>
      <c r="D235" s="148"/>
      <c r="E235" s="148"/>
      <c r="F235" s="45"/>
      <c r="G235" s="45"/>
    </row>
    <row r="236" spans="1:7" x14ac:dyDescent="0.2">
      <c r="A236" s="147"/>
      <c r="B236" s="45"/>
      <c r="C236" s="148"/>
      <c r="D236" s="148"/>
      <c r="E236" s="148"/>
      <c r="F236" s="45"/>
      <c r="G236" s="45"/>
    </row>
    <row r="237" spans="1:7" x14ac:dyDescent="0.2">
      <c r="A237" s="147"/>
      <c r="B237" s="45"/>
      <c r="C237" s="148"/>
      <c r="D237" s="148"/>
      <c r="E237" s="148"/>
      <c r="F237" s="45"/>
      <c r="G237" s="45"/>
    </row>
    <row r="238" spans="1:7" x14ac:dyDescent="0.2">
      <c r="A238" s="147"/>
      <c r="B238" s="45"/>
      <c r="C238" s="148"/>
      <c r="D238" s="148"/>
      <c r="E238" s="148"/>
      <c r="F238" s="45"/>
      <c r="G238" s="45"/>
    </row>
    <row r="239" spans="1:7" x14ac:dyDescent="0.2">
      <c r="A239" s="147"/>
      <c r="B239" s="45"/>
      <c r="C239" s="148"/>
      <c r="D239" s="148"/>
      <c r="E239" s="148"/>
      <c r="F239" s="45"/>
      <c r="G239" s="45"/>
    </row>
    <row r="240" spans="1:7" x14ac:dyDescent="0.2">
      <c r="A240" s="147"/>
      <c r="B240" s="45"/>
      <c r="C240" s="148"/>
      <c r="D240" s="148"/>
      <c r="E240" s="148"/>
      <c r="F240" s="45"/>
      <c r="G240" s="45"/>
    </row>
    <row r="241" spans="1:7" x14ac:dyDescent="0.2">
      <c r="A241" s="147"/>
      <c r="B241" s="45"/>
      <c r="C241" s="148"/>
      <c r="D241" s="148"/>
      <c r="E241" s="148"/>
      <c r="F241" s="45"/>
      <c r="G241" s="45"/>
    </row>
    <row r="242" spans="1:7" x14ac:dyDescent="0.2">
      <c r="A242" s="147"/>
      <c r="B242" s="45"/>
      <c r="C242" s="148"/>
      <c r="D242" s="148"/>
      <c r="E242" s="148"/>
      <c r="F242" s="45"/>
      <c r="G242" s="45"/>
    </row>
    <row r="243" spans="1:7" x14ac:dyDescent="0.2">
      <c r="A243" s="147"/>
      <c r="B243" s="45"/>
      <c r="C243" s="148"/>
      <c r="D243" s="148"/>
      <c r="E243" s="148"/>
      <c r="F243" s="45"/>
      <c r="G243" s="45"/>
    </row>
    <row r="244" spans="1:7" x14ac:dyDescent="0.2">
      <c r="A244" s="147"/>
      <c r="B244" s="45"/>
      <c r="C244" s="148"/>
      <c r="D244" s="148"/>
      <c r="E244" s="148"/>
      <c r="F244" s="45"/>
      <c r="G244" s="45"/>
    </row>
    <row r="245" spans="1:7" x14ac:dyDescent="0.2">
      <c r="A245" s="147"/>
      <c r="B245" s="45"/>
      <c r="C245" s="148"/>
      <c r="D245" s="148"/>
      <c r="E245" s="148"/>
      <c r="F245" s="45"/>
      <c r="G245" s="45"/>
    </row>
    <row r="246" spans="1:7" x14ac:dyDescent="0.2">
      <c r="A246" s="147"/>
      <c r="B246" s="45"/>
      <c r="C246" s="148"/>
      <c r="D246" s="148"/>
      <c r="E246" s="148"/>
      <c r="F246" s="45"/>
      <c r="G246" s="45"/>
    </row>
    <row r="247" spans="1:7" x14ac:dyDescent="0.2">
      <c r="A247" s="147"/>
      <c r="B247" s="45"/>
      <c r="C247" s="148"/>
      <c r="D247" s="148"/>
      <c r="E247" s="148"/>
      <c r="F247" s="45"/>
      <c r="G247" s="45"/>
    </row>
    <row r="248" spans="1:7" x14ac:dyDescent="0.2">
      <c r="A248" s="147"/>
      <c r="B248" s="45"/>
      <c r="C248" s="148"/>
      <c r="D248" s="148"/>
      <c r="E248" s="148"/>
      <c r="F248" s="45"/>
      <c r="G248" s="45"/>
    </row>
    <row r="249" spans="1:7" x14ac:dyDescent="0.2">
      <c r="A249" s="147"/>
      <c r="B249" s="45"/>
      <c r="C249" s="148"/>
      <c r="D249" s="148"/>
      <c r="E249" s="148"/>
      <c r="F249" s="45"/>
      <c r="G249" s="45"/>
    </row>
    <row r="250" spans="1:7" x14ac:dyDescent="0.2">
      <c r="A250" s="147"/>
      <c r="B250" s="45"/>
      <c r="C250" s="148"/>
      <c r="D250" s="148"/>
      <c r="E250" s="148"/>
      <c r="F250" s="45"/>
      <c r="G250" s="45"/>
    </row>
    <row r="251" spans="1:7" x14ac:dyDescent="0.2">
      <c r="A251" s="147"/>
      <c r="B251" s="45"/>
      <c r="C251" s="148"/>
      <c r="D251" s="148"/>
      <c r="E251" s="148"/>
      <c r="F251" s="45"/>
      <c r="G251" s="45"/>
    </row>
    <row r="252" spans="1:7" x14ac:dyDescent="0.2">
      <c r="A252" s="147"/>
      <c r="B252" s="45"/>
      <c r="C252" s="148"/>
      <c r="D252" s="148"/>
      <c r="E252" s="148"/>
      <c r="F252" s="45"/>
      <c r="G252" s="45"/>
    </row>
    <row r="253" spans="1:7" x14ac:dyDescent="0.2">
      <c r="A253" s="147"/>
      <c r="B253" s="45"/>
      <c r="C253" s="148"/>
      <c r="D253" s="148"/>
      <c r="E253" s="148"/>
      <c r="F253" s="45"/>
      <c r="G253" s="45"/>
    </row>
    <row r="254" spans="1:7" x14ac:dyDescent="0.2">
      <c r="A254" s="147"/>
      <c r="B254" s="45"/>
      <c r="C254" s="148"/>
      <c r="D254" s="148"/>
      <c r="E254" s="148"/>
      <c r="F254" s="45"/>
      <c r="G254" s="45"/>
    </row>
    <row r="255" spans="1:7" x14ac:dyDescent="0.2">
      <c r="A255" s="147"/>
      <c r="B255" s="45"/>
      <c r="C255" s="148"/>
      <c r="D255" s="148"/>
      <c r="E255" s="148"/>
      <c r="F255" s="45"/>
      <c r="G255" s="45"/>
    </row>
    <row r="256" spans="1:7" x14ac:dyDescent="0.2">
      <c r="A256" s="147"/>
      <c r="B256" s="45"/>
      <c r="C256" s="148"/>
      <c r="D256" s="148"/>
      <c r="E256" s="148"/>
      <c r="F256" s="45"/>
      <c r="G256" s="45"/>
    </row>
    <row r="257" spans="1:7" x14ac:dyDescent="0.2">
      <c r="A257" s="147"/>
      <c r="B257" s="45"/>
      <c r="C257" s="148"/>
      <c r="D257" s="148"/>
      <c r="E257" s="148"/>
      <c r="F257" s="45"/>
      <c r="G257" s="45"/>
    </row>
    <row r="258" spans="1:7" x14ac:dyDescent="0.2">
      <c r="A258" s="147"/>
      <c r="B258" s="45"/>
      <c r="C258" s="148"/>
      <c r="D258" s="148"/>
      <c r="E258" s="148"/>
      <c r="F258" s="45"/>
      <c r="G258" s="45"/>
    </row>
    <row r="259" spans="1:7" x14ac:dyDescent="0.2">
      <c r="A259" s="147"/>
      <c r="B259" s="45"/>
      <c r="C259" s="148"/>
      <c r="D259" s="148"/>
      <c r="E259" s="148"/>
      <c r="F259" s="45"/>
      <c r="G259" s="45"/>
    </row>
    <row r="260" spans="1:7" x14ac:dyDescent="0.2">
      <c r="A260" s="147"/>
      <c r="B260" s="45"/>
      <c r="C260" s="148"/>
      <c r="D260" s="148"/>
      <c r="E260" s="148"/>
      <c r="F260" s="45"/>
      <c r="G260" s="45"/>
    </row>
    <row r="261" spans="1:7" x14ac:dyDescent="0.2">
      <c r="A261" s="147"/>
      <c r="B261" s="45"/>
      <c r="C261" s="148"/>
      <c r="D261" s="148"/>
      <c r="E261" s="148"/>
      <c r="F261" s="45"/>
      <c r="G261" s="45"/>
    </row>
    <row r="262" spans="1:7" x14ac:dyDescent="0.2">
      <c r="A262" s="147"/>
      <c r="B262" s="45"/>
      <c r="C262" s="148"/>
      <c r="D262" s="148"/>
      <c r="E262" s="148"/>
      <c r="F262" s="45"/>
      <c r="G262" s="45"/>
    </row>
    <row r="263" spans="1:7" x14ac:dyDescent="0.2">
      <c r="A263" s="147"/>
      <c r="B263" s="45"/>
      <c r="C263" s="148"/>
      <c r="D263" s="148"/>
      <c r="E263" s="148"/>
      <c r="F263" s="45"/>
      <c r="G263" s="45"/>
    </row>
    <row r="264" spans="1:7" x14ac:dyDescent="0.2">
      <c r="A264" s="147"/>
      <c r="B264" s="45"/>
      <c r="C264" s="148"/>
      <c r="D264" s="148"/>
      <c r="E264" s="148"/>
      <c r="F264" s="45"/>
      <c r="G264" s="45"/>
    </row>
    <row r="265" spans="1:7" x14ac:dyDescent="0.2">
      <c r="A265" s="147"/>
      <c r="B265" s="45"/>
      <c r="C265" s="148"/>
      <c r="D265" s="148"/>
      <c r="E265" s="148"/>
      <c r="F265" s="45"/>
      <c r="G265" s="45"/>
    </row>
    <row r="266" spans="1:7" x14ac:dyDescent="0.2">
      <c r="A266" s="147"/>
      <c r="B266" s="45"/>
      <c r="C266" s="148"/>
      <c r="D266" s="148"/>
      <c r="E266" s="148"/>
      <c r="F266" s="45"/>
      <c r="G266" s="45"/>
    </row>
    <row r="267" spans="1:7" x14ac:dyDescent="0.2">
      <c r="A267" s="147"/>
      <c r="B267" s="45"/>
      <c r="C267" s="148"/>
      <c r="D267" s="148"/>
      <c r="E267" s="148"/>
      <c r="F267" s="45"/>
      <c r="G267" s="45"/>
    </row>
    <row r="268" spans="1:7" x14ac:dyDescent="0.2">
      <c r="A268" s="147"/>
      <c r="B268" s="45"/>
      <c r="C268" s="148"/>
      <c r="D268" s="148"/>
      <c r="E268" s="148"/>
      <c r="F268" s="45"/>
      <c r="G268" s="45"/>
    </row>
    <row r="269" spans="1:7" x14ac:dyDescent="0.2">
      <c r="A269" s="147"/>
      <c r="B269" s="45"/>
      <c r="C269" s="148"/>
      <c r="D269" s="148"/>
      <c r="E269" s="148"/>
      <c r="F269" s="45"/>
      <c r="G269" s="45"/>
    </row>
    <row r="270" spans="1:7" x14ac:dyDescent="0.2">
      <c r="A270" s="147"/>
      <c r="B270" s="45"/>
      <c r="C270" s="148"/>
      <c r="D270" s="148"/>
      <c r="E270" s="148"/>
      <c r="F270" s="45"/>
      <c r="G270" s="45"/>
    </row>
    <row r="271" spans="1:7" x14ac:dyDescent="0.2">
      <c r="A271" s="147"/>
      <c r="B271" s="45"/>
      <c r="C271" s="148"/>
      <c r="D271" s="148"/>
      <c r="E271" s="148"/>
      <c r="F271" s="45"/>
      <c r="G271" s="45"/>
    </row>
    <row r="272" spans="1:7" x14ac:dyDescent="0.2">
      <c r="A272" s="147"/>
      <c r="B272" s="45"/>
      <c r="C272" s="148"/>
      <c r="D272" s="148"/>
      <c r="E272" s="148"/>
      <c r="F272" s="45"/>
      <c r="G272" s="45"/>
    </row>
    <row r="273" spans="1:7" x14ac:dyDescent="0.2">
      <c r="A273" s="147"/>
      <c r="B273" s="45"/>
      <c r="C273" s="148"/>
      <c r="D273" s="148"/>
      <c r="E273" s="148"/>
      <c r="F273" s="45"/>
      <c r="G273" s="45"/>
    </row>
    <row r="274" spans="1:7" x14ac:dyDescent="0.2">
      <c r="A274" s="147"/>
      <c r="B274" s="45"/>
      <c r="C274" s="148"/>
      <c r="D274" s="148"/>
      <c r="E274" s="148"/>
      <c r="F274" s="45"/>
      <c r="G274" s="45"/>
    </row>
    <row r="275" spans="1:7" x14ac:dyDescent="0.2">
      <c r="A275" s="147"/>
      <c r="B275" s="45"/>
      <c r="C275" s="148"/>
      <c r="D275" s="148"/>
      <c r="E275" s="148"/>
      <c r="F275" s="45"/>
      <c r="G275" s="45"/>
    </row>
    <row r="276" spans="1:7" x14ac:dyDescent="0.2">
      <c r="A276" s="147"/>
      <c r="B276" s="45"/>
      <c r="C276" s="148"/>
      <c r="D276" s="148"/>
      <c r="E276" s="148"/>
      <c r="F276" s="45"/>
      <c r="G276" s="45"/>
    </row>
    <row r="277" spans="1:7" x14ac:dyDescent="0.2">
      <c r="A277" s="147"/>
      <c r="B277" s="45"/>
      <c r="C277" s="148"/>
      <c r="D277" s="148"/>
      <c r="E277" s="148"/>
      <c r="F277" s="45"/>
      <c r="G277" s="45"/>
    </row>
    <row r="278" spans="1:7" x14ac:dyDescent="0.2">
      <c r="A278" s="147"/>
      <c r="B278" s="45"/>
      <c r="C278" s="148"/>
      <c r="D278" s="148"/>
      <c r="E278" s="148"/>
      <c r="F278" s="45"/>
      <c r="G278" s="45"/>
    </row>
    <row r="279" spans="1:7" x14ac:dyDescent="0.2">
      <c r="A279" s="147"/>
      <c r="B279" s="45"/>
      <c r="C279" s="148"/>
      <c r="D279" s="148"/>
      <c r="E279" s="148"/>
      <c r="F279" s="45"/>
      <c r="G279" s="45"/>
    </row>
    <row r="280" spans="1:7" x14ac:dyDescent="0.2">
      <c r="A280" s="147"/>
      <c r="B280" s="45"/>
      <c r="C280" s="148"/>
      <c r="D280" s="148"/>
      <c r="E280" s="148"/>
      <c r="F280" s="45"/>
      <c r="G280" s="45"/>
    </row>
    <row r="281" spans="1:7" x14ac:dyDescent="0.2">
      <c r="A281" s="147"/>
      <c r="B281" s="45"/>
      <c r="C281" s="148"/>
      <c r="D281" s="148"/>
      <c r="E281" s="148"/>
      <c r="F281" s="45"/>
      <c r="G281" s="45"/>
    </row>
    <row r="282" spans="1:7" x14ac:dyDescent="0.2">
      <c r="A282" s="147"/>
      <c r="B282" s="45"/>
      <c r="C282" s="148"/>
      <c r="D282" s="148"/>
      <c r="E282" s="148"/>
      <c r="F282" s="45"/>
      <c r="G282" s="45"/>
    </row>
    <row r="283" spans="1:7" x14ac:dyDescent="0.2">
      <c r="A283" s="147"/>
      <c r="B283" s="45"/>
      <c r="C283" s="148"/>
      <c r="D283" s="148"/>
      <c r="E283" s="148"/>
      <c r="F283" s="45"/>
      <c r="G283" s="45"/>
    </row>
    <row r="284" spans="1:7" x14ac:dyDescent="0.2">
      <c r="A284" s="147"/>
      <c r="B284" s="45"/>
      <c r="C284" s="148"/>
      <c r="D284" s="148"/>
      <c r="E284" s="148"/>
      <c r="F284" s="45"/>
      <c r="G284" s="45"/>
    </row>
    <row r="285" spans="1:7" x14ac:dyDescent="0.2">
      <c r="A285" s="147"/>
      <c r="B285" s="45"/>
      <c r="C285" s="148"/>
      <c r="D285" s="148"/>
      <c r="E285" s="148"/>
      <c r="F285" s="45"/>
      <c r="G285" s="45"/>
    </row>
    <row r="286" spans="1:7" x14ac:dyDescent="0.2">
      <c r="A286" s="147"/>
      <c r="B286" s="45"/>
      <c r="C286" s="148"/>
      <c r="D286" s="148"/>
      <c r="E286" s="148"/>
      <c r="F286" s="45"/>
      <c r="G286" s="45"/>
    </row>
    <row r="287" spans="1:7" x14ac:dyDescent="0.2">
      <c r="A287" s="147"/>
      <c r="B287" s="45"/>
      <c r="C287" s="148"/>
      <c r="D287" s="148"/>
      <c r="E287" s="148"/>
      <c r="F287" s="45"/>
      <c r="G287" s="45"/>
    </row>
    <row r="288" spans="1:7" x14ac:dyDescent="0.2">
      <c r="A288" s="147"/>
      <c r="B288" s="45"/>
      <c r="C288" s="148"/>
      <c r="D288" s="148"/>
      <c r="E288" s="148"/>
      <c r="F288" s="45"/>
      <c r="G288" s="45"/>
    </row>
    <row r="289" spans="1:7" x14ac:dyDescent="0.2">
      <c r="A289" s="147"/>
      <c r="B289" s="45"/>
      <c r="C289" s="148"/>
      <c r="D289" s="148"/>
      <c r="E289" s="148"/>
      <c r="F289" s="45"/>
      <c r="G289" s="45"/>
    </row>
    <row r="290" spans="1:7" x14ac:dyDescent="0.2">
      <c r="A290" s="147"/>
      <c r="B290" s="45"/>
      <c r="C290" s="148"/>
      <c r="D290" s="148"/>
      <c r="E290" s="148"/>
      <c r="F290" s="45"/>
      <c r="G290" s="45"/>
    </row>
    <row r="291" spans="1:7" x14ac:dyDescent="0.2">
      <c r="A291" s="147"/>
      <c r="B291" s="45"/>
      <c r="C291" s="148"/>
      <c r="D291" s="148"/>
      <c r="E291" s="148"/>
      <c r="F291" s="45"/>
      <c r="G291" s="45"/>
    </row>
    <row r="292" spans="1:7" x14ac:dyDescent="0.2">
      <c r="A292" s="147"/>
      <c r="B292" s="45"/>
      <c r="C292" s="148"/>
      <c r="D292" s="148"/>
      <c r="E292" s="148"/>
      <c r="F292" s="45"/>
      <c r="G292" s="45"/>
    </row>
    <row r="293" spans="1:7" x14ac:dyDescent="0.2">
      <c r="A293" s="147"/>
      <c r="B293" s="45"/>
      <c r="C293" s="148"/>
      <c r="D293" s="148"/>
      <c r="E293" s="148"/>
      <c r="F293" s="45"/>
      <c r="G293" s="45"/>
    </row>
    <row r="294" spans="1:7" x14ac:dyDescent="0.2">
      <c r="A294" s="147"/>
      <c r="B294" s="45"/>
      <c r="C294" s="148"/>
      <c r="D294" s="148"/>
      <c r="E294" s="148"/>
      <c r="F294" s="45"/>
      <c r="G294" s="45"/>
    </row>
    <row r="295" spans="1:7" x14ac:dyDescent="0.2">
      <c r="A295" s="147"/>
      <c r="B295" s="45"/>
      <c r="C295" s="148"/>
      <c r="D295" s="148"/>
      <c r="E295" s="148"/>
      <c r="F295" s="45"/>
      <c r="G295" s="45"/>
    </row>
    <row r="296" spans="1:7" x14ac:dyDescent="0.2">
      <c r="A296" s="147"/>
      <c r="B296" s="45"/>
      <c r="C296" s="148"/>
      <c r="D296" s="148"/>
      <c r="E296" s="148"/>
      <c r="F296" s="45"/>
      <c r="G296" s="45"/>
    </row>
    <row r="297" spans="1:7" x14ac:dyDescent="0.2">
      <c r="A297" s="147"/>
      <c r="B297" s="45"/>
      <c r="C297" s="148"/>
      <c r="D297" s="148"/>
      <c r="E297" s="148"/>
      <c r="F297" s="45"/>
      <c r="G297" s="45"/>
    </row>
    <row r="298" spans="1:7" x14ac:dyDescent="0.2">
      <c r="A298" s="147"/>
      <c r="B298" s="45"/>
      <c r="C298" s="148"/>
      <c r="D298" s="148"/>
      <c r="E298" s="148"/>
      <c r="F298" s="45"/>
      <c r="G298" s="45"/>
    </row>
    <row r="299" spans="1:7" x14ac:dyDescent="0.2">
      <c r="A299" s="147"/>
      <c r="B299" s="45"/>
      <c r="C299" s="148"/>
      <c r="D299" s="148"/>
      <c r="E299" s="148"/>
      <c r="F299" s="45"/>
      <c r="G299" s="45"/>
    </row>
    <row r="300" spans="1:7" x14ac:dyDescent="0.2">
      <c r="A300" s="147"/>
      <c r="B300" s="45"/>
      <c r="C300" s="148"/>
      <c r="D300" s="148"/>
      <c r="E300" s="148"/>
      <c r="F300" s="45"/>
      <c r="G300" s="45"/>
    </row>
    <row r="301" spans="1:7" x14ac:dyDescent="0.2">
      <c r="A301" s="147"/>
      <c r="B301" s="45"/>
      <c r="C301" s="148"/>
      <c r="D301" s="148"/>
      <c r="E301" s="148"/>
      <c r="F301" s="45"/>
      <c r="G301" s="45"/>
    </row>
    <row r="302" spans="1:7" x14ac:dyDescent="0.2">
      <c r="A302" s="147"/>
      <c r="B302" s="45"/>
      <c r="C302" s="148"/>
      <c r="D302" s="148"/>
      <c r="E302" s="148"/>
      <c r="F302" s="45"/>
      <c r="G302" s="45"/>
    </row>
    <row r="303" spans="1:7" x14ac:dyDescent="0.2">
      <c r="A303" s="147"/>
      <c r="B303" s="45"/>
      <c r="C303" s="148"/>
      <c r="D303" s="148"/>
      <c r="E303" s="148"/>
      <c r="F303" s="45"/>
      <c r="G303" s="45"/>
    </row>
    <row r="304" spans="1:7" x14ac:dyDescent="0.2">
      <c r="A304" s="147"/>
      <c r="B304" s="45"/>
      <c r="C304" s="148"/>
      <c r="D304" s="148"/>
      <c r="E304" s="148"/>
      <c r="F304" s="45"/>
      <c r="G304" s="45"/>
    </row>
    <row r="305" spans="1:7" x14ac:dyDescent="0.2">
      <c r="A305" s="147"/>
      <c r="B305" s="45"/>
      <c r="C305" s="148"/>
      <c r="D305" s="148"/>
      <c r="E305" s="148"/>
      <c r="F305" s="45"/>
      <c r="G305" s="45"/>
    </row>
    <row r="306" spans="1:7" x14ac:dyDescent="0.2">
      <c r="A306" s="147"/>
      <c r="B306" s="45"/>
      <c r="C306" s="148"/>
      <c r="D306" s="148"/>
      <c r="E306" s="148"/>
      <c r="F306" s="45"/>
      <c r="G306" s="45"/>
    </row>
    <row r="307" spans="1:7" x14ac:dyDescent="0.2">
      <c r="A307" s="147"/>
      <c r="B307" s="45"/>
      <c r="C307" s="148"/>
      <c r="D307" s="148"/>
      <c r="E307" s="148"/>
      <c r="F307" s="45"/>
      <c r="G307" s="45"/>
    </row>
    <row r="308" spans="1:7" x14ac:dyDescent="0.2">
      <c r="A308" s="147"/>
      <c r="B308" s="45"/>
      <c r="C308" s="148"/>
      <c r="D308" s="148"/>
      <c r="E308" s="148"/>
      <c r="F308" s="45"/>
      <c r="G308" s="45"/>
    </row>
    <row r="309" spans="1:7" x14ac:dyDescent="0.2">
      <c r="A309" s="147"/>
      <c r="B309" s="45"/>
      <c r="C309" s="148"/>
      <c r="D309" s="148"/>
      <c r="E309" s="148"/>
      <c r="F309" s="45"/>
      <c r="G309" s="45"/>
    </row>
    <row r="310" spans="1:7" x14ac:dyDescent="0.2">
      <c r="A310" s="147"/>
      <c r="B310" s="45"/>
      <c r="C310" s="148"/>
      <c r="D310" s="148"/>
      <c r="E310" s="148"/>
      <c r="F310" s="45"/>
      <c r="G310" s="45"/>
    </row>
    <row r="311" spans="1:7" x14ac:dyDescent="0.2">
      <c r="A311" s="147"/>
      <c r="B311" s="45"/>
      <c r="C311" s="148"/>
      <c r="D311" s="148"/>
      <c r="E311" s="148"/>
      <c r="F311" s="45"/>
      <c r="G311" s="45"/>
    </row>
    <row r="312" spans="1:7" x14ac:dyDescent="0.2">
      <c r="A312" s="147"/>
      <c r="B312" s="45"/>
      <c r="C312" s="148"/>
      <c r="D312" s="148"/>
      <c r="E312" s="148"/>
      <c r="F312" s="45"/>
      <c r="G312" s="45"/>
    </row>
    <row r="313" spans="1:7" x14ac:dyDescent="0.2">
      <c r="A313" s="147"/>
      <c r="B313" s="45"/>
      <c r="C313" s="148"/>
      <c r="D313" s="148"/>
      <c r="E313" s="148"/>
      <c r="F313" s="45"/>
      <c r="G313" s="45"/>
    </row>
    <row r="314" spans="1:7" x14ac:dyDescent="0.2">
      <c r="A314" s="147"/>
      <c r="B314" s="45"/>
      <c r="C314" s="148"/>
      <c r="D314" s="148"/>
      <c r="E314" s="148"/>
      <c r="F314" s="45"/>
      <c r="G314" s="45"/>
    </row>
    <row r="315" spans="1:7" x14ac:dyDescent="0.2">
      <c r="A315" s="147"/>
      <c r="B315" s="45"/>
      <c r="C315" s="148"/>
      <c r="D315" s="148"/>
      <c r="E315" s="148"/>
      <c r="F315" s="45"/>
      <c r="G315" s="45"/>
    </row>
    <row r="316" spans="1:7" x14ac:dyDescent="0.2">
      <c r="A316" s="147"/>
      <c r="B316" s="45"/>
      <c r="C316" s="148"/>
      <c r="D316" s="148"/>
      <c r="E316" s="148"/>
      <c r="F316" s="45"/>
      <c r="G316" s="45"/>
    </row>
    <row r="317" spans="1:7" x14ac:dyDescent="0.2">
      <c r="A317" s="147"/>
      <c r="B317" s="45"/>
      <c r="C317" s="148"/>
      <c r="D317" s="148"/>
      <c r="E317" s="148"/>
      <c r="F317" s="45"/>
      <c r="G317" s="45"/>
    </row>
    <row r="318" spans="1:7" x14ac:dyDescent="0.2">
      <c r="A318" s="147"/>
      <c r="B318" s="45"/>
      <c r="C318" s="148"/>
      <c r="D318" s="148"/>
      <c r="E318" s="148"/>
      <c r="F318" s="45"/>
      <c r="G318" s="45"/>
    </row>
    <row r="319" spans="1:7" x14ac:dyDescent="0.2">
      <c r="A319" s="147"/>
      <c r="B319" s="45"/>
      <c r="C319" s="148"/>
      <c r="D319" s="148"/>
      <c r="E319" s="148"/>
      <c r="F319" s="45"/>
      <c r="G319" s="45"/>
    </row>
    <row r="320" spans="1:7" x14ac:dyDescent="0.2">
      <c r="A320" s="147"/>
      <c r="B320" s="45"/>
      <c r="C320" s="148"/>
      <c r="D320" s="148"/>
      <c r="E320" s="148"/>
      <c r="F320" s="45"/>
      <c r="G320" s="45"/>
    </row>
    <row r="321" spans="1:7" x14ac:dyDescent="0.2">
      <c r="A321" s="147"/>
      <c r="B321" s="45"/>
      <c r="C321" s="148"/>
      <c r="D321" s="148"/>
      <c r="E321" s="148"/>
      <c r="F321" s="45"/>
      <c r="G321" s="45"/>
    </row>
    <row r="322" spans="1:7" x14ac:dyDescent="0.2">
      <c r="A322" s="147"/>
      <c r="B322" s="45"/>
      <c r="C322" s="148"/>
      <c r="D322" s="148"/>
      <c r="E322" s="148"/>
      <c r="F322" s="45"/>
      <c r="G322" s="45"/>
    </row>
    <row r="323" spans="1:7" x14ac:dyDescent="0.2">
      <c r="A323" s="147"/>
      <c r="B323" s="45"/>
      <c r="C323" s="148"/>
      <c r="D323" s="148"/>
      <c r="E323" s="148"/>
      <c r="F323" s="45"/>
      <c r="G323" s="45"/>
    </row>
    <row r="324" spans="1:7" x14ac:dyDescent="0.2">
      <c r="A324" s="147"/>
      <c r="B324" s="45"/>
      <c r="C324" s="148"/>
      <c r="D324" s="148"/>
      <c r="E324" s="148"/>
      <c r="F324" s="45"/>
      <c r="G324" s="45"/>
    </row>
    <row r="325" spans="1:7" x14ac:dyDescent="0.2">
      <c r="A325" s="147"/>
      <c r="B325" s="45"/>
      <c r="C325" s="148"/>
      <c r="D325" s="148"/>
      <c r="E325" s="148"/>
      <c r="F325" s="45"/>
      <c r="G325" s="45"/>
    </row>
    <row r="326" spans="1:7" x14ac:dyDescent="0.2">
      <c r="A326" s="147"/>
      <c r="B326" s="45"/>
      <c r="C326" s="148"/>
      <c r="D326" s="148"/>
      <c r="E326" s="148"/>
      <c r="F326" s="45"/>
      <c r="G326" s="45"/>
    </row>
    <row r="327" spans="1:7" x14ac:dyDescent="0.2">
      <c r="A327" s="147"/>
      <c r="B327" s="45"/>
      <c r="C327" s="148"/>
      <c r="D327" s="148"/>
      <c r="E327" s="148"/>
      <c r="F327" s="45"/>
      <c r="G327" s="45"/>
    </row>
    <row r="328" spans="1:7" x14ac:dyDescent="0.2">
      <c r="A328" s="147"/>
      <c r="B328" s="45"/>
      <c r="C328" s="148"/>
      <c r="D328" s="148"/>
      <c r="E328" s="148"/>
      <c r="F328" s="45"/>
      <c r="G328" s="45"/>
    </row>
    <row r="329" spans="1:7" x14ac:dyDescent="0.2">
      <c r="A329" s="147"/>
      <c r="B329" s="45"/>
      <c r="C329" s="148"/>
      <c r="D329" s="148"/>
      <c r="E329" s="148"/>
      <c r="F329" s="45"/>
      <c r="G329" s="45"/>
    </row>
    <row r="330" spans="1:7" x14ac:dyDescent="0.2">
      <c r="A330" s="147"/>
      <c r="B330" s="45"/>
      <c r="C330" s="148"/>
      <c r="D330" s="148"/>
      <c r="E330" s="148"/>
      <c r="F330" s="45"/>
      <c r="G330" s="45"/>
    </row>
    <row r="331" spans="1:7" x14ac:dyDescent="0.2">
      <c r="A331" s="147"/>
      <c r="B331" s="45"/>
      <c r="C331" s="148"/>
      <c r="D331" s="148"/>
      <c r="E331" s="148"/>
      <c r="F331" s="45"/>
      <c r="G331" s="45"/>
    </row>
    <row r="332" spans="1:7" x14ac:dyDescent="0.2">
      <c r="A332" s="147"/>
      <c r="B332" s="45"/>
      <c r="C332" s="148"/>
      <c r="D332" s="148"/>
      <c r="E332" s="148"/>
      <c r="F332" s="45"/>
      <c r="G332" s="45"/>
    </row>
    <row r="333" spans="1:7" x14ac:dyDescent="0.2">
      <c r="A333" s="147"/>
      <c r="B333" s="45"/>
      <c r="C333" s="148"/>
      <c r="D333" s="148"/>
      <c r="E333" s="148"/>
      <c r="F333" s="45"/>
      <c r="G333" s="45"/>
    </row>
    <row r="334" spans="1:7" x14ac:dyDescent="0.2">
      <c r="A334" s="147"/>
      <c r="B334" s="45"/>
      <c r="C334" s="148"/>
      <c r="D334" s="148"/>
      <c r="E334" s="148"/>
      <c r="F334" s="45"/>
      <c r="G334" s="45"/>
    </row>
    <row r="335" spans="1:7" x14ac:dyDescent="0.2">
      <c r="A335" s="147"/>
      <c r="B335" s="45"/>
      <c r="C335" s="148"/>
      <c r="D335" s="148"/>
      <c r="E335" s="148"/>
      <c r="F335" s="45"/>
      <c r="G335" s="45"/>
    </row>
    <row r="336" spans="1:7" x14ac:dyDescent="0.2">
      <c r="A336" s="147"/>
      <c r="B336" s="45"/>
      <c r="C336" s="148"/>
      <c r="D336" s="148"/>
      <c r="E336" s="148"/>
      <c r="F336" s="45"/>
      <c r="G336" s="45"/>
    </row>
    <row r="337" spans="1:7" x14ac:dyDescent="0.2">
      <c r="A337" s="147"/>
      <c r="B337" s="45"/>
      <c r="C337" s="148"/>
      <c r="D337" s="148"/>
      <c r="E337" s="148"/>
      <c r="F337" s="45"/>
      <c r="G337" s="45"/>
    </row>
    <row r="338" spans="1:7" x14ac:dyDescent="0.2">
      <c r="A338" s="147"/>
      <c r="B338" s="45"/>
      <c r="C338" s="148"/>
      <c r="D338" s="148"/>
      <c r="E338" s="148"/>
      <c r="F338" s="45"/>
      <c r="G338" s="45"/>
    </row>
    <row r="339" spans="1:7" x14ac:dyDescent="0.2">
      <c r="A339" s="147"/>
      <c r="B339" s="45"/>
      <c r="C339" s="148"/>
      <c r="D339" s="148"/>
      <c r="E339" s="148"/>
      <c r="F339" s="45"/>
      <c r="G339" s="45"/>
    </row>
    <row r="340" spans="1:7" x14ac:dyDescent="0.2">
      <c r="A340" s="147"/>
      <c r="B340" s="45"/>
      <c r="C340" s="148"/>
      <c r="D340" s="148"/>
      <c r="E340" s="148"/>
      <c r="F340" s="45"/>
      <c r="G340" s="45"/>
    </row>
    <row r="341" spans="1:7" x14ac:dyDescent="0.2">
      <c r="A341" s="147"/>
      <c r="B341" s="45"/>
      <c r="C341" s="148"/>
      <c r="D341" s="148"/>
      <c r="E341" s="148"/>
      <c r="F341" s="45"/>
      <c r="G341" s="45"/>
    </row>
    <row r="342" spans="1:7" x14ac:dyDescent="0.2">
      <c r="A342" s="147"/>
      <c r="B342" s="45"/>
      <c r="C342" s="148"/>
      <c r="D342" s="148"/>
      <c r="E342" s="148"/>
      <c r="F342" s="45"/>
      <c r="G342" s="45"/>
    </row>
    <row r="343" spans="1:7" x14ac:dyDescent="0.2">
      <c r="A343" s="147"/>
      <c r="B343" s="45"/>
      <c r="C343" s="148"/>
      <c r="D343" s="148"/>
      <c r="E343" s="148"/>
      <c r="F343" s="45"/>
      <c r="G343" s="45"/>
    </row>
    <row r="344" spans="1:7" x14ac:dyDescent="0.2">
      <c r="A344" s="147"/>
      <c r="B344" s="45"/>
      <c r="C344" s="148"/>
      <c r="D344" s="148"/>
      <c r="E344" s="148"/>
      <c r="F344" s="45"/>
      <c r="G344" s="45"/>
    </row>
    <row r="345" spans="1:7" x14ac:dyDescent="0.2">
      <c r="A345" s="147"/>
      <c r="B345" s="45"/>
      <c r="C345" s="148"/>
      <c r="D345" s="148"/>
      <c r="E345" s="148"/>
      <c r="F345" s="45"/>
      <c r="G345" s="45"/>
    </row>
    <row r="346" spans="1:7" x14ac:dyDescent="0.2">
      <c r="A346" s="147"/>
      <c r="B346" s="45"/>
      <c r="C346" s="148"/>
      <c r="D346" s="148"/>
      <c r="E346" s="148"/>
      <c r="F346" s="45"/>
      <c r="G346" s="45"/>
    </row>
    <row r="347" spans="1:7" x14ac:dyDescent="0.2">
      <c r="A347" s="147"/>
      <c r="B347" s="45"/>
      <c r="C347" s="148"/>
      <c r="D347" s="148"/>
      <c r="E347" s="148"/>
      <c r="F347" s="45"/>
      <c r="G347" s="45"/>
    </row>
    <row r="348" spans="1:7" x14ac:dyDescent="0.2">
      <c r="A348" s="147"/>
      <c r="B348" s="45"/>
      <c r="C348" s="148"/>
      <c r="D348" s="148"/>
      <c r="E348" s="148"/>
      <c r="F348" s="45"/>
      <c r="G348" s="45"/>
    </row>
    <row r="349" spans="1:7" x14ac:dyDescent="0.2">
      <c r="A349" s="147"/>
      <c r="B349" s="45"/>
      <c r="C349" s="148"/>
      <c r="D349" s="148"/>
      <c r="E349" s="148"/>
      <c r="F349" s="45"/>
      <c r="G349" s="45"/>
    </row>
    <row r="350" spans="1:7" x14ac:dyDescent="0.2">
      <c r="A350" s="147"/>
      <c r="B350" s="45"/>
      <c r="C350" s="148"/>
      <c r="D350" s="148"/>
      <c r="E350" s="148"/>
      <c r="F350" s="45"/>
      <c r="G350" s="45"/>
    </row>
    <row r="351" spans="1:7" x14ac:dyDescent="0.2">
      <c r="A351" s="147"/>
      <c r="B351" s="45"/>
      <c r="C351" s="148"/>
      <c r="D351" s="148"/>
      <c r="E351" s="148"/>
      <c r="F351" s="45"/>
      <c r="G351" s="45"/>
    </row>
    <row r="352" spans="1:7" x14ac:dyDescent="0.2">
      <c r="A352" s="147"/>
      <c r="B352" s="45"/>
      <c r="C352" s="148"/>
      <c r="D352" s="148"/>
      <c r="E352" s="148"/>
      <c r="F352" s="45"/>
      <c r="G352" s="45"/>
    </row>
    <row r="353" spans="1:7" x14ac:dyDescent="0.2">
      <c r="A353" s="147"/>
      <c r="B353" s="45"/>
      <c r="C353" s="148"/>
      <c r="D353" s="148"/>
      <c r="E353" s="148"/>
      <c r="F353" s="45"/>
      <c r="G353" s="45"/>
    </row>
    <row r="354" spans="1:7" x14ac:dyDescent="0.2">
      <c r="A354" s="147"/>
      <c r="B354" s="45"/>
      <c r="C354" s="148"/>
      <c r="D354" s="148"/>
      <c r="E354" s="148"/>
      <c r="F354" s="45"/>
      <c r="G354" s="45"/>
    </row>
    <row r="355" spans="1:7" x14ac:dyDescent="0.2">
      <c r="A355" s="147"/>
      <c r="B355" s="45"/>
      <c r="C355" s="148"/>
      <c r="D355" s="148"/>
      <c r="E355" s="148"/>
      <c r="F355" s="45"/>
      <c r="G355" s="45"/>
    </row>
    <row r="356" spans="1:7" x14ac:dyDescent="0.2">
      <c r="A356" s="147"/>
      <c r="B356" s="45"/>
      <c r="C356" s="148"/>
      <c r="D356" s="148"/>
      <c r="E356" s="148"/>
      <c r="F356" s="45"/>
      <c r="G356" s="45"/>
    </row>
    <row r="357" spans="1:7" x14ac:dyDescent="0.2">
      <c r="A357" s="147"/>
      <c r="B357" s="45"/>
      <c r="C357" s="148"/>
      <c r="D357" s="148"/>
      <c r="E357" s="148"/>
      <c r="F357" s="45"/>
      <c r="G357" s="45"/>
    </row>
    <row r="358" spans="1:7" x14ac:dyDescent="0.2">
      <c r="A358" s="147"/>
      <c r="B358" s="45"/>
      <c r="C358" s="148"/>
      <c r="D358" s="148"/>
      <c r="E358" s="148"/>
      <c r="F358" s="45"/>
      <c r="G358" s="45"/>
    </row>
    <row r="359" spans="1:7" x14ac:dyDescent="0.2">
      <c r="A359" s="147"/>
      <c r="B359" s="45"/>
      <c r="C359" s="148"/>
      <c r="D359" s="148"/>
      <c r="E359" s="148"/>
      <c r="F359" s="45"/>
      <c r="G359" s="45"/>
    </row>
    <row r="360" spans="1:7" x14ac:dyDescent="0.2">
      <c r="A360" s="147"/>
      <c r="B360" s="45"/>
      <c r="C360" s="148"/>
      <c r="D360" s="148"/>
      <c r="E360" s="148"/>
      <c r="F360" s="45"/>
      <c r="G360" s="45"/>
    </row>
    <row r="361" spans="1:7" x14ac:dyDescent="0.2">
      <c r="A361" s="147"/>
      <c r="B361" s="45"/>
      <c r="C361" s="148"/>
      <c r="D361" s="148"/>
      <c r="E361" s="148"/>
      <c r="F361" s="45"/>
      <c r="G361" s="45"/>
    </row>
    <row r="362" spans="1:7" x14ac:dyDescent="0.2">
      <c r="A362" s="147"/>
      <c r="B362" s="45"/>
      <c r="C362" s="148"/>
      <c r="D362" s="148"/>
      <c r="E362" s="148"/>
      <c r="F362" s="45"/>
      <c r="G362" s="45"/>
    </row>
    <row r="363" spans="1:7" x14ac:dyDescent="0.2">
      <c r="A363" s="147"/>
      <c r="B363" s="45"/>
      <c r="C363" s="148"/>
      <c r="D363" s="148"/>
      <c r="E363" s="148"/>
      <c r="F363" s="45"/>
      <c r="G363" s="45"/>
    </row>
    <row r="364" spans="1:7" x14ac:dyDescent="0.2">
      <c r="A364" s="147"/>
      <c r="B364" s="45"/>
      <c r="C364" s="148"/>
      <c r="D364" s="148"/>
      <c r="E364" s="148"/>
      <c r="F364" s="45"/>
      <c r="G364" s="45"/>
    </row>
    <row r="365" spans="1:7" x14ac:dyDescent="0.2">
      <c r="A365" s="147"/>
      <c r="B365" s="45"/>
      <c r="C365" s="148"/>
      <c r="D365" s="148"/>
      <c r="E365" s="148"/>
      <c r="F365" s="45"/>
      <c r="G365" s="45"/>
    </row>
    <row r="366" spans="1:7" x14ac:dyDescent="0.2">
      <c r="A366" s="147"/>
      <c r="B366" s="45"/>
      <c r="C366" s="148"/>
      <c r="D366" s="148"/>
      <c r="E366" s="148"/>
      <c r="F366" s="45"/>
      <c r="G366" s="45"/>
    </row>
    <row r="367" spans="1:7" x14ac:dyDescent="0.2">
      <c r="A367" s="147"/>
      <c r="B367" s="45"/>
      <c r="C367" s="148"/>
      <c r="D367" s="148"/>
      <c r="E367" s="148"/>
      <c r="F367" s="45"/>
      <c r="G367" s="45"/>
    </row>
    <row r="368" spans="1:7" x14ac:dyDescent="0.2">
      <c r="A368" s="147"/>
      <c r="B368" s="45"/>
      <c r="C368" s="148"/>
      <c r="D368" s="148"/>
      <c r="E368" s="148"/>
      <c r="F368" s="45"/>
      <c r="G368" s="45"/>
    </row>
    <row r="369" spans="1:7" x14ac:dyDescent="0.2">
      <c r="A369" s="147"/>
      <c r="B369" s="45"/>
      <c r="C369" s="148"/>
      <c r="D369" s="148"/>
      <c r="E369" s="148"/>
      <c r="F369" s="45"/>
      <c r="G369" s="45"/>
    </row>
    <row r="370" spans="1:7" x14ac:dyDescent="0.2">
      <c r="A370" s="147"/>
      <c r="B370" s="45"/>
      <c r="C370" s="148"/>
      <c r="D370" s="148"/>
      <c r="E370" s="148"/>
      <c r="F370" s="45"/>
      <c r="G370" s="45"/>
    </row>
    <row r="371" spans="1:7" x14ac:dyDescent="0.2">
      <c r="A371" s="147"/>
      <c r="B371" s="45"/>
      <c r="C371" s="148"/>
      <c r="D371" s="148"/>
      <c r="E371" s="148"/>
      <c r="F371" s="45"/>
      <c r="G371" s="45"/>
    </row>
    <row r="372" spans="1:7" x14ac:dyDescent="0.2">
      <c r="A372" s="147"/>
      <c r="B372" s="45"/>
      <c r="C372" s="148"/>
      <c r="D372" s="148"/>
      <c r="E372" s="148"/>
      <c r="F372" s="45"/>
      <c r="G372" s="45"/>
    </row>
    <row r="373" spans="1:7" x14ac:dyDescent="0.2">
      <c r="A373" s="147"/>
      <c r="B373" s="45"/>
      <c r="C373" s="148"/>
      <c r="D373" s="148"/>
      <c r="E373" s="148"/>
      <c r="F373" s="45"/>
      <c r="G373" s="45"/>
    </row>
    <row r="374" spans="1:7" x14ac:dyDescent="0.2">
      <c r="A374" s="147"/>
      <c r="B374" s="45"/>
      <c r="C374" s="148"/>
      <c r="D374" s="148"/>
      <c r="E374" s="148"/>
      <c r="F374" s="45"/>
      <c r="G374" s="45"/>
    </row>
    <row r="375" spans="1:7" x14ac:dyDescent="0.2">
      <c r="A375" s="147"/>
      <c r="B375" s="45"/>
      <c r="C375" s="148"/>
      <c r="D375" s="148"/>
      <c r="E375" s="148"/>
      <c r="F375" s="45"/>
      <c r="G375" s="45"/>
    </row>
    <row r="376" spans="1:7" x14ac:dyDescent="0.2">
      <c r="A376" s="147"/>
      <c r="B376" s="45"/>
      <c r="C376" s="148"/>
      <c r="D376" s="148"/>
      <c r="E376" s="148"/>
      <c r="F376" s="45"/>
      <c r="G376" s="45"/>
    </row>
    <row r="377" spans="1:7" x14ac:dyDescent="0.2">
      <c r="A377" s="147"/>
      <c r="B377" s="45"/>
      <c r="C377" s="148"/>
      <c r="D377" s="148"/>
      <c r="E377" s="148"/>
      <c r="F377" s="45"/>
      <c r="G377" s="45"/>
    </row>
    <row r="378" spans="1:7" x14ac:dyDescent="0.2">
      <c r="A378" s="147"/>
      <c r="B378" s="45"/>
      <c r="C378" s="148"/>
      <c r="D378" s="148"/>
      <c r="E378" s="148"/>
      <c r="F378" s="45"/>
      <c r="G378" s="45"/>
    </row>
    <row r="379" spans="1:7" x14ac:dyDescent="0.2">
      <c r="A379" s="147"/>
      <c r="B379" s="45"/>
      <c r="C379" s="148"/>
      <c r="D379" s="148"/>
      <c r="E379" s="148"/>
      <c r="F379" s="45"/>
      <c r="G379" s="45"/>
    </row>
    <row r="380" spans="1:7" x14ac:dyDescent="0.2">
      <c r="A380" s="147"/>
      <c r="B380" s="45"/>
      <c r="C380" s="148"/>
      <c r="D380" s="148"/>
      <c r="E380" s="148"/>
      <c r="F380" s="45"/>
      <c r="G380" s="45"/>
    </row>
    <row r="381" spans="1:7" x14ac:dyDescent="0.2">
      <c r="A381" s="147"/>
      <c r="B381" s="45"/>
      <c r="C381" s="148"/>
      <c r="D381" s="148"/>
      <c r="E381" s="148"/>
      <c r="F381" s="45"/>
      <c r="G381" s="45"/>
    </row>
    <row r="382" spans="1:7" x14ac:dyDescent="0.2">
      <c r="A382" s="147"/>
      <c r="B382" s="45"/>
      <c r="C382" s="148"/>
      <c r="D382" s="148"/>
      <c r="E382" s="148"/>
      <c r="F382" s="45"/>
      <c r="G382" s="45"/>
    </row>
    <row r="383" spans="1:7" x14ac:dyDescent="0.2">
      <c r="A383" s="147"/>
      <c r="B383" s="45"/>
      <c r="C383" s="148"/>
      <c r="D383" s="148"/>
      <c r="E383" s="148"/>
      <c r="F383" s="45"/>
      <c r="G383" s="45"/>
    </row>
    <row r="384" spans="1:7" x14ac:dyDescent="0.2">
      <c r="A384" s="147"/>
      <c r="B384" s="45"/>
      <c r="C384" s="148"/>
      <c r="D384" s="148"/>
      <c r="E384" s="148"/>
      <c r="F384" s="45"/>
      <c r="G384" s="45"/>
    </row>
    <row r="385" spans="1:7" x14ac:dyDescent="0.2">
      <c r="A385" s="147"/>
      <c r="B385" s="45"/>
      <c r="C385" s="148"/>
      <c r="D385" s="148"/>
      <c r="E385" s="148"/>
      <c r="F385" s="45"/>
      <c r="G385" s="45"/>
    </row>
    <row r="386" spans="1:7" x14ac:dyDescent="0.2">
      <c r="A386" s="147"/>
      <c r="B386" s="45"/>
      <c r="C386" s="148"/>
      <c r="D386" s="148"/>
      <c r="E386" s="148"/>
      <c r="F386" s="45"/>
      <c r="G386" s="45"/>
    </row>
    <row r="387" spans="1:7" x14ac:dyDescent="0.2">
      <c r="A387" s="147"/>
      <c r="B387" s="45"/>
      <c r="C387" s="148"/>
      <c r="D387" s="148"/>
      <c r="E387" s="148"/>
      <c r="F387" s="45"/>
      <c r="G387" s="45"/>
    </row>
    <row r="388" spans="1:7" x14ac:dyDescent="0.2">
      <c r="A388" s="147"/>
      <c r="B388" s="45"/>
      <c r="C388" s="148"/>
      <c r="D388" s="148"/>
      <c r="E388" s="148"/>
      <c r="F388" s="45"/>
      <c r="G388" s="45"/>
    </row>
    <row r="389" spans="1:7" x14ac:dyDescent="0.2">
      <c r="A389" s="147"/>
      <c r="B389" s="45"/>
      <c r="C389" s="148"/>
      <c r="D389" s="148"/>
      <c r="E389" s="148"/>
      <c r="F389" s="45"/>
      <c r="G389" s="45"/>
    </row>
    <row r="390" spans="1:7" x14ac:dyDescent="0.2">
      <c r="A390" s="147"/>
      <c r="B390" s="45"/>
      <c r="C390" s="148"/>
      <c r="D390" s="148"/>
      <c r="E390" s="148"/>
      <c r="F390" s="45"/>
      <c r="G390" s="45"/>
    </row>
    <row r="391" spans="1:7" x14ac:dyDescent="0.2">
      <c r="A391" s="147"/>
      <c r="B391" s="45"/>
      <c r="C391" s="148"/>
      <c r="D391" s="148"/>
      <c r="E391" s="148"/>
      <c r="F391" s="45"/>
      <c r="G391" s="45"/>
    </row>
    <row r="392" spans="1:7" x14ac:dyDescent="0.2">
      <c r="A392" s="147"/>
      <c r="B392" s="45"/>
      <c r="C392" s="148"/>
      <c r="D392" s="148"/>
      <c r="E392" s="148"/>
      <c r="F392" s="45"/>
      <c r="G392" s="45"/>
    </row>
    <row r="393" spans="1:7" x14ac:dyDescent="0.2">
      <c r="A393" s="147"/>
      <c r="B393" s="45"/>
      <c r="C393" s="148"/>
      <c r="D393" s="148"/>
      <c r="E393" s="148"/>
      <c r="F393" s="45"/>
      <c r="G393" s="45"/>
    </row>
    <row r="394" spans="1:7" x14ac:dyDescent="0.2">
      <c r="A394" s="147"/>
      <c r="B394" s="45"/>
      <c r="C394" s="148"/>
      <c r="D394" s="148"/>
      <c r="E394" s="148"/>
      <c r="F394" s="45"/>
      <c r="G394" s="45"/>
    </row>
    <row r="395" spans="1:7" x14ac:dyDescent="0.2">
      <c r="A395" s="147"/>
      <c r="B395" s="45"/>
      <c r="C395" s="148"/>
      <c r="D395" s="148"/>
      <c r="E395" s="148"/>
      <c r="F395" s="45"/>
      <c r="G395" s="45"/>
    </row>
    <row r="396" spans="1:7" x14ac:dyDescent="0.2">
      <c r="A396" s="147"/>
      <c r="B396" s="45"/>
      <c r="C396" s="148"/>
      <c r="D396" s="148"/>
      <c r="E396" s="148"/>
      <c r="F396" s="45"/>
      <c r="G396" s="45"/>
    </row>
    <row r="397" spans="1:7" x14ac:dyDescent="0.2">
      <c r="A397" s="147"/>
      <c r="B397" s="45"/>
      <c r="C397" s="148"/>
      <c r="D397" s="148"/>
      <c r="E397" s="148"/>
      <c r="F397" s="45"/>
      <c r="G397" s="45"/>
    </row>
    <row r="398" spans="1:7" x14ac:dyDescent="0.2">
      <c r="A398" s="147"/>
      <c r="B398" s="45"/>
      <c r="C398" s="148"/>
      <c r="D398" s="148"/>
      <c r="E398" s="148"/>
      <c r="F398" s="45"/>
      <c r="G398" s="45"/>
    </row>
    <row r="399" spans="1:7" x14ac:dyDescent="0.2">
      <c r="A399" s="147"/>
      <c r="B399" s="45"/>
      <c r="C399" s="148"/>
      <c r="D399" s="148"/>
      <c r="E399" s="148"/>
      <c r="F399" s="45"/>
      <c r="G399" s="45"/>
    </row>
    <row r="400" spans="1:7" x14ac:dyDescent="0.2">
      <c r="A400" s="147"/>
      <c r="B400" s="45"/>
      <c r="C400" s="148"/>
      <c r="D400" s="148"/>
      <c r="E400" s="148"/>
      <c r="F400" s="45"/>
      <c r="G400" s="45"/>
    </row>
    <row r="401" spans="1:7" x14ac:dyDescent="0.2">
      <c r="A401" s="147"/>
      <c r="B401" s="45"/>
      <c r="C401" s="148"/>
      <c r="D401" s="148"/>
      <c r="E401" s="148"/>
      <c r="F401" s="45"/>
      <c r="G401" s="45"/>
    </row>
    <row r="402" spans="1:7" x14ac:dyDescent="0.2">
      <c r="A402" s="147"/>
      <c r="B402" s="45"/>
      <c r="C402" s="148"/>
      <c r="D402" s="148"/>
      <c r="E402" s="148"/>
      <c r="F402" s="45"/>
      <c r="G402" s="45"/>
    </row>
    <row r="403" spans="1:7" x14ac:dyDescent="0.2">
      <c r="A403" s="147"/>
      <c r="B403" s="45"/>
      <c r="C403" s="148"/>
      <c r="D403" s="148"/>
      <c r="E403" s="148"/>
      <c r="F403" s="45"/>
      <c r="G403" s="45"/>
    </row>
    <row r="404" spans="1:7" x14ac:dyDescent="0.2">
      <c r="A404" s="147"/>
      <c r="B404" s="45"/>
      <c r="C404" s="148"/>
      <c r="D404" s="148"/>
      <c r="E404" s="148"/>
      <c r="F404" s="45"/>
      <c r="G404" s="45"/>
    </row>
    <row r="405" spans="1:7" x14ac:dyDescent="0.2">
      <c r="A405" s="147"/>
      <c r="B405" s="45"/>
      <c r="C405" s="148"/>
      <c r="D405" s="148"/>
      <c r="E405" s="148"/>
      <c r="F405" s="45"/>
      <c r="G405" s="45"/>
    </row>
    <row r="406" spans="1:7" x14ac:dyDescent="0.2">
      <c r="A406" s="147"/>
      <c r="B406" s="45"/>
      <c r="C406" s="148"/>
      <c r="D406" s="148"/>
      <c r="E406" s="148"/>
      <c r="F406" s="45"/>
      <c r="G406" s="45"/>
    </row>
    <row r="407" spans="1:7" x14ac:dyDescent="0.2">
      <c r="A407" s="147"/>
      <c r="B407" s="45"/>
      <c r="C407" s="148"/>
      <c r="D407" s="148"/>
      <c r="E407" s="148"/>
      <c r="F407" s="45"/>
      <c r="G407" s="45"/>
    </row>
    <row r="408" spans="1:7" x14ac:dyDescent="0.2">
      <c r="A408" s="147"/>
      <c r="B408" s="45"/>
      <c r="C408" s="148"/>
      <c r="D408" s="148"/>
      <c r="E408" s="148"/>
      <c r="F408" s="45"/>
      <c r="G408" s="45"/>
    </row>
    <row r="409" spans="1:7" x14ac:dyDescent="0.2">
      <c r="A409" s="147"/>
      <c r="B409" s="45"/>
      <c r="C409" s="148"/>
      <c r="D409" s="148"/>
      <c r="E409" s="148"/>
      <c r="F409" s="45"/>
      <c r="G409" s="45"/>
    </row>
    <row r="410" spans="1:7" x14ac:dyDescent="0.2">
      <c r="A410" s="147"/>
      <c r="B410" s="45"/>
      <c r="C410" s="148"/>
      <c r="D410" s="148"/>
      <c r="E410" s="148"/>
      <c r="F410" s="45"/>
      <c r="G410" s="45"/>
    </row>
    <row r="411" spans="1:7" x14ac:dyDescent="0.2">
      <c r="A411" s="147"/>
      <c r="B411" s="45"/>
      <c r="C411" s="148"/>
      <c r="D411" s="148"/>
      <c r="E411" s="148"/>
      <c r="F411" s="45"/>
      <c r="G411" s="45"/>
    </row>
    <row r="412" spans="1:7" x14ac:dyDescent="0.2">
      <c r="A412" s="147"/>
      <c r="B412" s="45"/>
      <c r="C412" s="148"/>
      <c r="D412" s="148"/>
      <c r="E412" s="148"/>
      <c r="F412" s="45"/>
      <c r="G412" s="45"/>
    </row>
    <row r="413" spans="1:7" x14ac:dyDescent="0.2">
      <c r="A413" s="147"/>
      <c r="B413" s="45"/>
      <c r="C413" s="148"/>
      <c r="D413" s="148"/>
      <c r="E413" s="148"/>
      <c r="F413" s="45"/>
      <c r="G413" s="45"/>
    </row>
    <row r="414" spans="1:7" x14ac:dyDescent="0.2">
      <c r="A414" s="147"/>
      <c r="B414" s="45"/>
      <c r="C414" s="148"/>
      <c r="D414" s="148"/>
      <c r="E414" s="148"/>
      <c r="F414" s="45"/>
      <c r="G414" s="45"/>
    </row>
    <row r="415" spans="1:7" x14ac:dyDescent="0.2">
      <c r="A415" s="147"/>
      <c r="B415" s="45"/>
      <c r="C415" s="148"/>
      <c r="D415" s="148"/>
      <c r="E415" s="148"/>
      <c r="F415" s="45"/>
      <c r="G415" s="45"/>
    </row>
    <row r="416" spans="1:7" x14ac:dyDescent="0.2">
      <c r="A416" s="147"/>
      <c r="B416" s="45"/>
      <c r="C416" s="148"/>
      <c r="D416" s="148"/>
      <c r="E416" s="148"/>
      <c r="F416" s="45"/>
      <c r="G416" s="45"/>
    </row>
    <row r="417" spans="1:7" x14ac:dyDescent="0.2">
      <c r="A417" s="147"/>
      <c r="B417" s="45"/>
      <c r="C417" s="148"/>
      <c r="D417" s="148"/>
      <c r="E417" s="148"/>
      <c r="F417" s="45"/>
      <c r="G417" s="45"/>
    </row>
    <row r="418" spans="1:7" x14ac:dyDescent="0.2">
      <c r="A418" s="147"/>
      <c r="B418" s="45"/>
      <c r="C418" s="148"/>
      <c r="D418" s="148"/>
      <c r="E418" s="148"/>
      <c r="F418" s="45"/>
      <c r="G418" s="45"/>
    </row>
    <row r="419" spans="1:7" x14ac:dyDescent="0.2">
      <c r="A419" s="147"/>
      <c r="B419" s="45"/>
      <c r="C419" s="148"/>
      <c r="D419" s="148"/>
      <c r="E419" s="148"/>
      <c r="F419" s="45"/>
      <c r="G419" s="45"/>
    </row>
    <row r="420" spans="1:7" x14ac:dyDescent="0.2">
      <c r="A420" s="147"/>
      <c r="B420" s="45"/>
      <c r="C420" s="148"/>
      <c r="D420" s="148"/>
      <c r="E420" s="148"/>
      <c r="F420" s="45"/>
      <c r="G420" s="45"/>
    </row>
    <row r="421" spans="1:7" x14ac:dyDescent="0.2">
      <c r="A421" s="147"/>
      <c r="B421" s="45"/>
      <c r="C421" s="148"/>
      <c r="D421" s="148"/>
      <c r="E421" s="148"/>
      <c r="F421" s="45"/>
      <c r="G421" s="45"/>
    </row>
    <row r="422" spans="1:7" x14ac:dyDescent="0.2">
      <c r="A422" s="147"/>
      <c r="B422" s="45"/>
      <c r="C422" s="148"/>
      <c r="D422" s="148"/>
      <c r="E422" s="148"/>
      <c r="F422" s="45"/>
      <c r="G422" s="45"/>
    </row>
    <row r="423" spans="1:7" x14ac:dyDescent="0.2">
      <c r="A423" s="147"/>
      <c r="B423" s="45"/>
      <c r="C423" s="148"/>
      <c r="D423" s="148"/>
      <c r="E423" s="148"/>
      <c r="F423" s="45"/>
      <c r="G423" s="45"/>
    </row>
    <row r="424" spans="1:7" x14ac:dyDescent="0.2">
      <c r="A424" s="147"/>
      <c r="B424" s="45"/>
      <c r="C424" s="148"/>
      <c r="D424" s="148"/>
      <c r="E424" s="148"/>
      <c r="F424" s="45"/>
      <c r="G424" s="45"/>
    </row>
    <row r="425" spans="1:7" x14ac:dyDescent="0.2">
      <c r="A425" s="147"/>
      <c r="B425" s="45"/>
      <c r="C425" s="148"/>
      <c r="D425" s="148"/>
      <c r="E425" s="148"/>
      <c r="F425" s="45"/>
      <c r="G425" s="45"/>
    </row>
    <row r="426" spans="1:7" x14ac:dyDescent="0.2">
      <c r="A426" s="147"/>
      <c r="B426" s="45"/>
      <c r="C426" s="148"/>
      <c r="D426" s="148"/>
      <c r="E426" s="148"/>
      <c r="F426" s="45"/>
      <c r="G426" s="45"/>
    </row>
    <row r="427" spans="1:7" x14ac:dyDescent="0.2">
      <c r="A427" s="147"/>
      <c r="B427" s="45"/>
      <c r="C427" s="148"/>
      <c r="D427" s="148"/>
      <c r="E427" s="148"/>
      <c r="F427" s="45"/>
      <c r="G427" s="45"/>
    </row>
    <row r="428" spans="1:7" x14ac:dyDescent="0.2">
      <c r="A428" s="147"/>
      <c r="B428" s="45"/>
      <c r="C428" s="148"/>
      <c r="D428" s="148"/>
      <c r="E428" s="148"/>
      <c r="F428" s="45"/>
      <c r="G428" s="45"/>
    </row>
    <row r="429" spans="1:7" x14ac:dyDescent="0.2">
      <c r="A429" s="147"/>
      <c r="B429" s="45"/>
      <c r="C429" s="148"/>
      <c r="D429" s="148"/>
      <c r="E429" s="148"/>
      <c r="F429" s="45"/>
      <c r="G429" s="45"/>
    </row>
    <row r="430" spans="1:7" x14ac:dyDescent="0.2">
      <c r="A430" s="147"/>
      <c r="B430" s="45"/>
      <c r="C430" s="148"/>
      <c r="D430" s="148"/>
      <c r="E430" s="148"/>
      <c r="F430" s="45"/>
      <c r="G430" s="45"/>
    </row>
    <row r="431" spans="1:7" x14ac:dyDescent="0.2">
      <c r="A431" s="147"/>
      <c r="B431" s="45"/>
      <c r="C431" s="148"/>
      <c r="D431" s="148"/>
      <c r="E431" s="148"/>
      <c r="F431" s="45"/>
      <c r="G431" s="45"/>
    </row>
    <row r="432" spans="1:7" x14ac:dyDescent="0.2">
      <c r="A432" s="147"/>
      <c r="B432" s="45"/>
      <c r="C432" s="148"/>
      <c r="D432" s="148"/>
      <c r="E432" s="148"/>
      <c r="F432" s="45"/>
      <c r="G432" s="45"/>
    </row>
    <row r="433" spans="1:7" x14ac:dyDescent="0.2">
      <c r="A433" s="147"/>
      <c r="B433" s="45"/>
      <c r="C433" s="148"/>
      <c r="D433" s="148"/>
      <c r="E433" s="148"/>
      <c r="F433" s="45"/>
      <c r="G433" s="45"/>
    </row>
    <row r="434" spans="1:7" x14ac:dyDescent="0.2">
      <c r="A434" s="147"/>
      <c r="B434" s="45"/>
      <c r="C434" s="148"/>
      <c r="D434" s="148"/>
      <c r="E434" s="148"/>
      <c r="F434" s="45"/>
      <c r="G434" s="45"/>
    </row>
    <row r="435" spans="1:7" x14ac:dyDescent="0.2">
      <c r="A435" s="147"/>
      <c r="B435" s="45"/>
      <c r="C435" s="148"/>
      <c r="D435" s="148"/>
      <c r="E435" s="148"/>
      <c r="F435" s="45"/>
      <c r="G435" s="45"/>
    </row>
    <row r="436" spans="1:7" x14ac:dyDescent="0.2">
      <c r="A436" s="147"/>
      <c r="B436" s="45"/>
      <c r="C436" s="148"/>
      <c r="D436" s="148"/>
      <c r="E436" s="148"/>
      <c r="F436" s="45"/>
      <c r="G436" s="45"/>
    </row>
    <row r="437" spans="1:7" x14ac:dyDescent="0.2">
      <c r="A437" s="147"/>
      <c r="B437" s="45"/>
      <c r="C437" s="148"/>
      <c r="D437" s="148"/>
      <c r="E437" s="148"/>
      <c r="F437" s="45"/>
      <c r="G437" s="45"/>
    </row>
    <row r="438" spans="1:7" x14ac:dyDescent="0.2">
      <c r="A438" s="147"/>
      <c r="B438" s="45"/>
      <c r="C438" s="148"/>
      <c r="D438" s="148"/>
      <c r="E438" s="148"/>
      <c r="F438" s="45"/>
      <c r="G438" s="45"/>
    </row>
    <row r="439" spans="1:7" x14ac:dyDescent="0.2">
      <c r="A439" s="147"/>
      <c r="B439" s="45"/>
      <c r="C439" s="148"/>
      <c r="D439" s="148"/>
      <c r="E439" s="148"/>
      <c r="F439" s="45"/>
      <c r="G439" s="45"/>
    </row>
    <row r="440" spans="1:7" x14ac:dyDescent="0.2">
      <c r="A440" s="147"/>
      <c r="B440" s="45"/>
      <c r="C440" s="148"/>
      <c r="D440" s="148"/>
      <c r="E440" s="148"/>
      <c r="F440" s="45"/>
      <c r="G440" s="45"/>
    </row>
    <row r="441" spans="1:7" x14ac:dyDescent="0.2">
      <c r="A441" s="147"/>
      <c r="B441" s="45"/>
      <c r="C441" s="148"/>
      <c r="D441" s="148"/>
      <c r="E441" s="148"/>
      <c r="F441" s="45"/>
      <c r="G441" s="45"/>
    </row>
    <row r="442" spans="1:7" x14ac:dyDescent="0.2">
      <c r="A442" s="147"/>
      <c r="B442" s="45"/>
      <c r="C442" s="148"/>
      <c r="D442" s="148"/>
      <c r="E442" s="148"/>
      <c r="F442" s="45"/>
      <c r="G442" s="45"/>
    </row>
    <row r="443" spans="1:7" x14ac:dyDescent="0.2">
      <c r="A443" s="147"/>
      <c r="B443" s="45"/>
      <c r="C443" s="148"/>
      <c r="D443" s="148"/>
      <c r="E443" s="148"/>
      <c r="F443" s="45"/>
      <c r="G443" s="45"/>
    </row>
    <row r="444" spans="1:7" x14ac:dyDescent="0.2">
      <c r="A444" s="147"/>
      <c r="B444" s="45"/>
      <c r="C444" s="148"/>
      <c r="D444" s="148"/>
      <c r="E444" s="148"/>
      <c r="F444" s="45"/>
      <c r="G444" s="45"/>
    </row>
    <row r="445" spans="1:7" x14ac:dyDescent="0.2">
      <c r="A445" s="147"/>
      <c r="B445" s="45"/>
      <c r="C445" s="148"/>
      <c r="D445" s="148"/>
      <c r="E445" s="148"/>
      <c r="F445" s="45"/>
      <c r="G445" s="45"/>
    </row>
    <row r="446" spans="1:7" x14ac:dyDescent="0.2">
      <c r="A446" s="147"/>
      <c r="B446" s="45"/>
      <c r="C446" s="148"/>
      <c r="D446" s="148"/>
      <c r="E446" s="148"/>
      <c r="F446" s="45"/>
      <c r="G446" s="45"/>
    </row>
    <row r="447" spans="1:7" x14ac:dyDescent="0.2">
      <c r="A447" s="147"/>
      <c r="B447" s="45"/>
      <c r="C447" s="148"/>
      <c r="D447" s="148"/>
      <c r="E447" s="148"/>
      <c r="F447" s="45"/>
      <c r="G447" s="45"/>
    </row>
    <row r="448" spans="1:7" x14ac:dyDescent="0.2">
      <c r="A448" s="147"/>
      <c r="B448" s="45"/>
      <c r="C448" s="148"/>
      <c r="D448" s="148"/>
      <c r="E448" s="148"/>
      <c r="F448" s="45"/>
      <c r="G448" s="45"/>
    </row>
    <row r="449" spans="1:7" x14ac:dyDescent="0.2">
      <c r="A449" s="147"/>
      <c r="B449" s="45"/>
      <c r="C449" s="148"/>
      <c r="D449" s="148"/>
      <c r="E449" s="148"/>
      <c r="F449" s="45"/>
      <c r="G449" s="45"/>
    </row>
    <row r="450" spans="1:7" x14ac:dyDescent="0.2">
      <c r="A450" s="147"/>
      <c r="B450" s="45"/>
      <c r="C450" s="148"/>
      <c r="D450" s="148"/>
      <c r="E450" s="148"/>
      <c r="F450" s="45"/>
      <c r="G450" s="45"/>
    </row>
    <row r="451" spans="1:7" x14ac:dyDescent="0.2">
      <c r="A451" s="147"/>
      <c r="B451" s="45"/>
      <c r="C451" s="148"/>
      <c r="D451" s="148"/>
      <c r="E451" s="148"/>
      <c r="F451" s="45"/>
      <c r="G451" s="45"/>
    </row>
    <row r="452" spans="1:7" x14ac:dyDescent="0.2">
      <c r="A452" s="147"/>
      <c r="B452" s="45"/>
      <c r="C452" s="148"/>
      <c r="D452" s="148"/>
      <c r="E452" s="148"/>
      <c r="F452" s="45"/>
      <c r="G452" s="45"/>
    </row>
    <row r="453" spans="1:7" x14ac:dyDescent="0.2">
      <c r="A453" s="147"/>
      <c r="B453" s="45"/>
      <c r="C453" s="148"/>
      <c r="D453" s="148"/>
      <c r="E453" s="148"/>
      <c r="F453" s="45"/>
      <c r="G453" s="45"/>
    </row>
    <row r="454" spans="1:7" x14ac:dyDescent="0.2">
      <c r="A454" s="147"/>
      <c r="B454" s="45"/>
      <c r="C454" s="148"/>
      <c r="D454" s="148"/>
      <c r="E454" s="148"/>
      <c r="F454" s="45"/>
      <c r="G454" s="45"/>
    </row>
    <row r="455" spans="1:7" x14ac:dyDescent="0.2">
      <c r="A455" s="147"/>
      <c r="B455" s="45"/>
      <c r="C455" s="148"/>
      <c r="D455" s="148"/>
      <c r="E455" s="148"/>
      <c r="F455" s="45"/>
      <c r="G455" s="45"/>
    </row>
    <row r="456" spans="1:7" x14ac:dyDescent="0.2">
      <c r="A456" s="147"/>
      <c r="B456" s="45"/>
      <c r="C456" s="148"/>
      <c r="D456" s="148"/>
      <c r="E456" s="148"/>
      <c r="F456" s="45"/>
      <c r="G456" s="45"/>
    </row>
    <row r="457" spans="1:7" x14ac:dyDescent="0.2">
      <c r="A457" s="147"/>
      <c r="B457" s="45"/>
      <c r="C457" s="148"/>
      <c r="D457" s="148"/>
      <c r="E457" s="148"/>
      <c r="F457" s="45"/>
      <c r="G457" s="45"/>
    </row>
    <row r="458" spans="1:7" x14ac:dyDescent="0.2">
      <c r="A458" s="147"/>
      <c r="B458" s="45"/>
      <c r="C458" s="148"/>
      <c r="D458" s="148"/>
      <c r="E458" s="148"/>
      <c r="F458" s="45"/>
      <c r="G458" s="45"/>
    </row>
    <row r="459" spans="1:7" x14ac:dyDescent="0.2">
      <c r="A459" s="147"/>
      <c r="B459" s="45"/>
      <c r="C459" s="148"/>
      <c r="D459" s="148"/>
      <c r="E459" s="148"/>
      <c r="F459" s="45"/>
      <c r="G459" s="45"/>
    </row>
    <row r="460" spans="1:7" x14ac:dyDescent="0.2">
      <c r="A460" s="147"/>
      <c r="B460" s="45"/>
      <c r="C460" s="148"/>
      <c r="D460" s="148"/>
      <c r="E460" s="148"/>
      <c r="F460" s="45"/>
      <c r="G460" s="45"/>
    </row>
    <row r="461" spans="1:7" x14ac:dyDescent="0.2">
      <c r="A461" s="147"/>
      <c r="B461" s="45"/>
      <c r="C461" s="148"/>
      <c r="D461" s="148"/>
      <c r="E461" s="148"/>
      <c r="F461" s="45"/>
      <c r="G461" s="45"/>
    </row>
    <row r="462" spans="1:7" x14ac:dyDescent="0.2">
      <c r="A462" s="147"/>
      <c r="B462" s="45"/>
      <c r="C462" s="148"/>
      <c r="D462" s="148"/>
      <c r="E462" s="148"/>
      <c r="F462" s="45"/>
      <c r="G462" s="45"/>
    </row>
    <row r="463" spans="1:7" x14ac:dyDescent="0.2">
      <c r="A463" s="147"/>
      <c r="B463" s="45"/>
      <c r="C463" s="148"/>
      <c r="D463" s="148"/>
      <c r="E463" s="148"/>
      <c r="F463" s="45"/>
      <c r="G463" s="45"/>
    </row>
    <row r="464" spans="1:7" x14ac:dyDescent="0.2">
      <c r="A464" s="147"/>
      <c r="B464" s="45"/>
      <c r="C464" s="148"/>
      <c r="D464" s="148"/>
      <c r="E464" s="148"/>
      <c r="F464" s="45"/>
      <c r="G464" s="45"/>
    </row>
    <row r="465" spans="1:7" x14ac:dyDescent="0.2">
      <c r="A465" s="147"/>
      <c r="B465" s="45"/>
      <c r="C465" s="148"/>
      <c r="D465" s="148"/>
      <c r="E465" s="148"/>
      <c r="F465" s="45"/>
      <c r="G465" s="45"/>
    </row>
    <row r="466" spans="1:7" x14ac:dyDescent="0.2">
      <c r="A466" s="147"/>
      <c r="B466" s="45"/>
      <c r="C466" s="148"/>
      <c r="D466" s="148"/>
      <c r="E466" s="148"/>
      <c r="F466" s="45"/>
      <c r="G466" s="45"/>
    </row>
    <row r="467" spans="1:7" x14ac:dyDescent="0.2">
      <c r="A467" s="147"/>
      <c r="B467" s="45"/>
      <c r="C467" s="148"/>
      <c r="D467" s="148"/>
      <c r="E467" s="148"/>
      <c r="F467" s="45"/>
      <c r="G467" s="45"/>
    </row>
    <row r="468" spans="1:7" x14ac:dyDescent="0.2">
      <c r="A468" s="147"/>
      <c r="B468" s="45"/>
      <c r="C468" s="148"/>
      <c r="D468" s="148"/>
      <c r="E468" s="148"/>
      <c r="F468" s="45"/>
      <c r="G468" s="45"/>
    </row>
    <row r="469" spans="1:7" x14ac:dyDescent="0.2">
      <c r="A469" s="147"/>
      <c r="B469" s="45"/>
      <c r="C469" s="148"/>
      <c r="D469" s="148"/>
      <c r="E469" s="148"/>
      <c r="F469" s="45"/>
      <c r="G469" s="45"/>
    </row>
    <row r="470" spans="1:7" x14ac:dyDescent="0.2">
      <c r="A470" s="147"/>
      <c r="B470" s="45"/>
      <c r="C470" s="148"/>
      <c r="D470" s="148"/>
      <c r="E470" s="148"/>
      <c r="F470" s="45"/>
      <c r="G470" s="45"/>
    </row>
    <row r="471" spans="1:7" x14ac:dyDescent="0.2">
      <c r="A471" s="147"/>
      <c r="B471" s="45"/>
      <c r="C471" s="148"/>
      <c r="D471" s="148"/>
      <c r="E471" s="148"/>
      <c r="F471" s="45"/>
      <c r="G471" s="45"/>
    </row>
    <row r="472" spans="1:7" x14ac:dyDescent="0.2">
      <c r="A472" s="147"/>
      <c r="B472" s="45"/>
      <c r="C472" s="148"/>
      <c r="D472" s="148"/>
      <c r="E472" s="148"/>
      <c r="F472" s="45"/>
      <c r="G472" s="45"/>
    </row>
    <row r="473" spans="1:7" x14ac:dyDescent="0.2">
      <c r="A473" s="147"/>
      <c r="B473" s="45"/>
      <c r="C473" s="148"/>
      <c r="D473" s="148"/>
      <c r="E473" s="148"/>
      <c r="F473" s="45"/>
      <c r="G473" s="45"/>
    </row>
    <row r="474" spans="1:7" x14ac:dyDescent="0.2">
      <c r="A474" s="147"/>
      <c r="B474" s="45"/>
      <c r="C474" s="148"/>
      <c r="D474" s="148"/>
      <c r="E474" s="148"/>
      <c r="F474" s="45"/>
      <c r="G474" s="45"/>
    </row>
    <row r="475" spans="1:7" x14ac:dyDescent="0.2">
      <c r="A475" s="147"/>
      <c r="B475" s="45"/>
      <c r="C475" s="148"/>
      <c r="D475" s="148"/>
      <c r="E475" s="148"/>
      <c r="F475" s="45"/>
      <c r="G475" s="45"/>
    </row>
    <row r="476" spans="1:7" x14ac:dyDescent="0.2">
      <c r="A476" s="147"/>
      <c r="B476" s="45"/>
      <c r="C476" s="148"/>
      <c r="D476" s="148"/>
      <c r="E476" s="148"/>
      <c r="F476" s="45"/>
      <c r="G476" s="45"/>
    </row>
    <row r="477" spans="1:7" x14ac:dyDescent="0.2">
      <c r="A477" s="147"/>
      <c r="B477" s="45"/>
      <c r="C477" s="148"/>
      <c r="D477" s="148"/>
      <c r="E477" s="148"/>
      <c r="F477" s="45"/>
      <c r="G477" s="45"/>
    </row>
    <row r="478" spans="1:7" x14ac:dyDescent="0.2">
      <c r="A478" s="147"/>
      <c r="B478" s="45"/>
      <c r="C478" s="148"/>
      <c r="D478" s="148"/>
      <c r="E478" s="148"/>
      <c r="F478" s="45"/>
      <c r="G478" s="45"/>
    </row>
    <row r="479" spans="1:7" x14ac:dyDescent="0.2">
      <c r="A479" s="147"/>
      <c r="B479" s="45"/>
      <c r="C479" s="148"/>
      <c r="D479" s="148"/>
      <c r="E479" s="148"/>
      <c r="F479" s="45"/>
      <c r="G479" s="45"/>
    </row>
    <row r="480" spans="1:7" x14ac:dyDescent="0.2">
      <c r="A480" s="147"/>
      <c r="B480" s="45"/>
      <c r="C480" s="148"/>
      <c r="D480" s="148"/>
      <c r="E480" s="148"/>
      <c r="F480" s="45"/>
      <c r="G480" s="45"/>
    </row>
    <row r="481" spans="1:7" x14ac:dyDescent="0.2">
      <c r="A481" s="147"/>
      <c r="B481" s="45"/>
      <c r="C481" s="148"/>
      <c r="D481" s="148"/>
      <c r="E481" s="148"/>
      <c r="F481" s="45"/>
      <c r="G481" s="45"/>
    </row>
    <row r="482" spans="1:7" x14ac:dyDescent="0.2">
      <c r="A482" s="147"/>
      <c r="B482" s="45"/>
      <c r="C482" s="148"/>
      <c r="D482" s="148"/>
      <c r="E482" s="148"/>
      <c r="F482" s="45"/>
      <c r="G482" s="45"/>
    </row>
    <row r="483" spans="1:7" x14ac:dyDescent="0.2">
      <c r="A483" s="147"/>
      <c r="B483" s="45"/>
      <c r="C483" s="148"/>
      <c r="D483" s="148"/>
      <c r="E483" s="148"/>
      <c r="F483" s="45"/>
      <c r="G483" s="45"/>
    </row>
    <row r="484" spans="1:7" x14ac:dyDescent="0.2">
      <c r="A484" s="147"/>
      <c r="B484" s="45"/>
      <c r="C484" s="148"/>
      <c r="D484" s="148"/>
      <c r="E484" s="148"/>
      <c r="F484" s="45"/>
      <c r="G484" s="45"/>
    </row>
    <row r="485" spans="1:7" x14ac:dyDescent="0.2">
      <c r="A485" s="147"/>
      <c r="B485" s="45"/>
      <c r="C485" s="148"/>
      <c r="D485" s="148"/>
      <c r="E485" s="148"/>
      <c r="F485" s="45"/>
      <c r="G485" s="45"/>
    </row>
    <row r="486" spans="1:7" x14ac:dyDescent="0.2">
      <c r="A486" s="147"/>
      <c r="B486" s="45"/>
      <c r="C486" s="148"/>
      <c r="D486" s="148"/>
      <c r="E486" s="148"/>
      <c r="F486" s="45"/>
      <c r="G486" s="45"/>
    </row>
    <row r="487" spans="1:7" x14ac:dyDescent="0.2">
      <c r="A487" s="147"/>
      <c r="B487" s="45"/>
      <c r="C487" s="148"/>
      <c r="D487" s="148"/>
      <c r="E487" s="148"/>
      <c r="F487" s="45"/>
      <c r="G487" s="45"/>
    </row>
    <row r="488" spans="1:7" x14ac:dyDescent="0.2">
      <c r="A488" s="147"/>
      <c r="B488" s="45"/>
      <c r="C488" s="148"/>
      <c r="D488" s="148"/>
      <c r="E488" s="148"/>
      <c r="F488" s="45"/>
      <c r="G488" s="45"/>
    </row>
    <row r="489" spans="1:7" x14ac:dyDescent="0.2">
      <c r="A489" s="147"/>
      <c r="B489" s="45"/>
      <c r="C489" s="148"/>
      <c r="D489" s="148"/>
      <c r="E489" s="148"/>
      <c r="F489" s="45"/>
      <c r="G489" s="45"/>
    </row>
    <row r="490" spans="1:7" x14ac:dyDescent="0.2">
      <c r="A490" s="147"/>
      <c r="B490" s="45"/>
      <c r="C490" s="148"/>
      <c r="D490" s="148"/>
      <c r="E490" s="148"/>
      <c r="F490" s="45"/>
      <c r="G490" s="45"/>
    </row>
    <row r="491" spans="1:7" x14ac:dyDescent="0.2">
      <c r="A491" s="147"/>
      <c r="B491" s="45"/>
      <c r="C491" s="148"/>
      <c r="D491" s="148"/>
      <c r="E491" s="148"/>
      <c r="F491" s="45"/>
      <c r="G491" s="45"/>
    </row>
    <row r="492" spans="1:7" x14ac:dyDescent="0.2">
      <c r="A492" s="147"/>
      <c r="B492" s="45"/>
      <c r="C492" s="148"/>
      <c r="D492" s="148"/>
      <c r="E492" s="148"/>
      <c r="F492" s="45"/>
      <c r="G492" s="45"/>
    </row>
    <row r="493" spans="1:7" x14ac:dyDescent="0.2">
      <c r="A493" s="147"/>
      <c r="B493" s="45"/>
      <c r="C493" s="148"/>
      <c r="D493" s="148"/>
      <c r="E493" s="148"/>
      <c r="F493" s="45"/>
      <c r="G493" s="45"/>
    </row>
    <row r="494" spans="1:7" x14ac:dyDescent="0.2">
      <c r="A494" s="147"/>
      <c r="B494" s="45"/>
      <c r="C494" s="148"/>
      <c r="D494" s="148"/>
      <c r="E494" s="148"/>
      <c r="F494" s="45"/>
      <c r="G494" s="45"/>
    </row>
    <row r="495" spans="1:7" x14ac:dyDescent="0.2">
      <c r="A495" s="147"/>
      <c r="B495" s="45"/>
      <c r="C495" s="148"/>
      <c r="D495" s="148"/>
      <c r="E495" s="148"/>
      <c r="F495" s="45"/>
      <c r="G495" s="45"/>
    </row>
    <row r="496" spans="1:7" x14ac:dyDescent="0.2">
      <c r="A496" s="147"/>
      <c r="B496" s="45"/>
      <c r="C496" s="148"/>
      <c r="D496" s="148"/>
      <c r="E496" s="148"/>
      <c r="F496" s="45"/>
      <c r="G496" s="45"/>
    </row>
    <row r="497" spans="1:7" x14ac:dyDescent="0.2">
      <c r="A497" s="147"/>
      <c r="B497" s="45"/>
      <c r="C497" s="148"/>
      <c r="D497" s="148"/>
      <c r="E497" s="148"/>
      <c r="F497" s="45"/>
      <c r="G497" s="45"/>
    </row>
    <row r="498" spans="1:7" x14ac:dyDescent="0.2">
      <c r="A498" s="147"/>
      <c r="B498" s="45"/>
      <c r="C498" s="148"/>
      <c r="D498" s="148"/>
      <c r="E498" s="148"/>
      <c r="F498" s="45"/>
      <c r="G498" s="45"/>
    </row>
    <row r="499" spans="1:7" x14ac:dyDescent="0.2">
      <c r="A499" s="147"/>
      <c r="B499" s="45"/>
      <c r="C499" s="148"/>
      <c r="D499" s="148"/>
      <c r="E499" s="148"/>
      <c r="F499" s="45"/>
      <c r="G499" s="45"/>
    </row>
    <row r="500" spans="1:7" x14ac:dyDescent="0.2">
      <c r="A500" s="147"/>
      <c r="B500" s="45"/>
      <c r="C500" s="148"/>
      <c r="D500" s="148"/>
      <c r="E500" s="148"/>
      <c r="F500" s="45"/>
      <c r="G500" s="45"/>
    </row>
    <row r="501" spans="1:7" x14ac:dyDescent="0.2">
      <c r="A501" s="147"/>
      <c r="B501" s="45"/>
      <c r="C501" s="148"/>
      <c r="D501" s="148"/>
      <c r="E501" s="148"/>
      <c r="F501" s="45"/>
      <c r="G501" s="45"/>
    </row>
    <row r="502" spans="1:7" x14ac:dyDescent="0.2">
      <c r="A502" s="147"/>
      <c r="B502" s="45"/>
      <c r="C502" s="148"/>
      <c r="D502" s="148"/>
      <c r="E502" s="148"/>
      <c r="F502" s="45"/>
      <c r="G502" s="45"/>
    </row>
    <row r="503" spans="1:7" x14ac:dyDescent="0.2">
      <c r="A503" s="147"/>
      <c r="B503" s="45"/>
      <c r="C503" s="148"/>
      <c r="D503" s="148"/>
      <c r="E503" s="148"/>
      <c r="F503" s="45"/>
      <c r="G503" s="45"/>
    </row>
    <row r="504" spans="1:7" x14ac:dyDescent="0.2">
      <c r="A504" s="147"/>
      <c r="B504" s="45"/>
      <c r="C504" s="148"/>
      <c r="D504" s="148"/>
      <c r="E504" s="148"/>
      <c r="F504" s="45"/>
      <c r="G504" s="45"/>
    </row>
    <row r="505" spans="1:7" x14ac:dyDescent="0.2">
      <c r="A505" s="147"/>
      <c r="B505" s="45"/>
      <c r="C505" s="148"/>
      <c r="D505" s="148"/>
      <c r="E505" s="148"/>
      <c r="F505" s="45"/>
      <c r="G505" s="45"/>
    </row>
    <row r="506" spans="1:7" x14ac:dyDescent="0.2">
      <c r="A506" s="147"/>
      <c r="B506" s="45"/>
      <c r="C506" s="148"/>
      <c r="D506" s="148"/>
      <c r="E506" s="148"/>
      <c r="F506" s="45"/>
      <c r="G506" s="45"/>
    </row>
    <row r="507" spans="1:7" x14ac:dyDescent="0.2">
      <c r="A507" s="147"/>
      <c r="B507" s="45"/>
      <c r="C507" s="148"/>
      <c r="D507" s="148"/>
      <c r="E507" s="148"/>
      <c r="F507" s="45"/>
      <c r="G507" s="45"/>
    </row>
    <row r="508" spans="1:7" x14ac:dyDescent="0.2">
      <c r="A508" s="147"/>
      <c r="B508" s="45"/>
      <c r="C508" s="148"/>
      <c r="D508" s="148"/>
      <c r="E508" s="148"/>
      <c r="F508" s="45"/>
      <c r="G508" s="45"/>
    </row>
    <row r="509" spans="1:7" x14ac:dyDescent="0.2">
      <c r="A509" s="147"/>
      <c r="B509" s="45"/>
      <c r="C509" s="148"/>
      <c r="D509" s="148"/>
      <c r="E509" s="148"/>
      <c r="F509" s="45"/>
      <c r="G509" s="45"/>
    </row>
    <row r="510" spans="1:7" x14ac:dyDescent="0.2">
      <c r="A510" s="147"/>
      <c r="B510" s="45"/>
      <c r="C510" s="148"/>
      <c r="D510" s="148"/>
      <c r="E510" s="148"/>
      <c r="F510" s="45"/>
      <c r="G510" s="45"/>
    </row>
    <row r="511" spans="1:7" x14ac:dyDescent="0.2">
      <c r="A511" s="147"/>
      <c r="B511" s="45"/>
      <c r="C511" s="148"/>
      <c r="D511" s="148"/>
      <c r="E511" s="148"/>
      <c r="F511" s="45"/>
      <c r="G511" s="45"/>
    </row>
    <row r="512" spans="1:7" x14ac:dyDescent="0.2">
      <c r="A512" s="147"/>
      <c r="B512" s="45"/>
      <c r="C512" s="148"/>
      <c r="D512" s="148"/>
      <c r="E512" s="148"/>
      <c r="F512" s="45"/>
      <c r="G512" s="45"/>
    </row>
    <row r="513" spans="1:7" x14ac:dyDescent="0.2">
      <c r="A513" s="147"/>
      <c r="B513" s="45"/>
      <c r="C513" s="148"/>
      <c r="D513" s="148"/>
      <c r="E513" s="148"/>
      <c r="F513" s="45"/>
      <c r="G513" s="45"/>
    </row>
    <row r="514" spans="1:7" x14ac:dyDescent="0.2">
      <c r="A514" s="147"/>
      <c r="B514" s="45"/>
      <c r="C514" s="148"/>
      <c r="D514" s="148"/>
      <c r="E514" s="148"/>
      <c r="F514" s="45"/>
      <c r="G514" s="45"/>
    </row>
    <row r="515" spans="1:7" x14ac:dyDescent="0.2">
      <c r="A515" s="147"/>
      <c r="B515" s="45"/>
      <c r="C515" s="148"/>
      <c r="D515" s="148"/>
      <c r="E515" s="148"/>
      <c r="F515" s="45"/>
      <c r="G515" s="45"/>
    </row>
    <row r="516" spans="1:7" x14ac:dyDescent="0.2">
      <c r="A516" s="147"/>
      <c r="B516" s="45"/>
      <c r="C516" s="148"/>
      <c r="D516" s="148"/>
      <c r="E516" s="148"/>
      <c r="F516" s="45"/>
      <c r="G516" s="45"/>
    </row>
    <row r="517" spans="1:7" x14ac:dyDescent="0.2">
      <c r="A517" s="147"/>
      <c r="B517" s="45"/>
      <c r="C517" s="148"/>
      <c r="D517" s="148"/>
      <c r="E517" s="148"/>
      <c r="F517" s="45"/>
      <c r="G517" s="45"/>
    </row>
    <row r="518" spans="1:7" x14ac:dyDescent="0.2">
      <c r="A518" s="147"/>
      <c r="B518" s="45"/>
      <c r="C518" s="148"/>
      <c r="D518" s="148"/>
      <c r="E518" s="148"/>
      <c r="F518" s="45"/>
      <c r="G518" s="45"/>
    </row>
    <row r="519" spans="1:7" x14ac:dyDescent="0.2">
      <c r="A519" s="147"/>
      <c r="B519" s="45"/>
      <c r="C519" s="148"/>
      <c r="D519" s="148"/>
      <c r="E519" s="148"/>
      <c r="F519" s="45"/>
      <c r="G519" s="45"/>
    </row>
    <row r="520" spans="1:7" x14ac:dyDescent="0.2">
      <c r="A520" s="147"/>
      <c r="B520" s="45"/>
      <c r="C520" s="148"/>
      <c r="D520" s="148"/>
      <c r="E520" s="148"/>
      <c r="F520" s="45"/>
      <c r="G520" s="45"/>
    </row>
    <row r="521" spans="1:7" x14ac:dyDescent="0.2">
      <c r="A521" s="147"/>
      <c r="B521" s="45"/>
      <c r="C521" s="148"/>
      <c r="D521" s="148"/>
      <c r="E521" s="148"/>
      <c r="F521" s="45"/>
      <c r="G521" s="45"/>
    </row>
    <row r="522" spans="1:7" x14ac:dyDescent="0.2">
      <c r="A522" s="147"/>
      <c r="B522" s="45"/>
      <c r="C522" s="148"/>
      <c r="D522" s="148"/>
      <c r="E522" s="148"/>
      <c r="F522" s="45"/>
      <c r="G522" s="45"/>
    </row>
    <row r="523" spans="1:7" x14ac:dyDescent="0.2">
      <c r="A523" s="147"/>
      <c r="B523" s="45"/>
      <c r="C523" s="148"/>
      <c r="D523" s="148"/>
      <c r="E523" s="148"/>
      <c r="F523" s="45"/>
      <c r="G523" s="45"/>
    </row>
    <row r="524" spans="1:7" x14ac:dyDescent="0.2">
      <c r="A524" s="147"/>
      <c r="B524" s="45"/>
      <c r="C524" s="148"/>
      <c r="D524" s="148"/>
      <c r="E524" s="148"/>
      <c r="F524" s="45"/>
      <c r="G524" s="45"/>
    </row>
    <row r="525" spans="1:7" x14ac:dyDescent="0.2">
      <c r="A525" s="147"/>
      <c r="B525" s="45"/>
      <c r="C525" s="148"/>
      <c r="D525" s="148"/>
      <c r="E525" s="148"/>
      <c r="F525" s="45"/>
      <c r="G525" s="45"/>
    </row>
    <row r="526" spans="1:7" x14ac:dyDescent="0.2">
      <c r="A526" s="147"/>
      <c r="B526" s="45"/>
      <c r="C526" s="148"/>
      <c r="D526" s="148"/>
      <c r="E526" s="148"/>
      <c r="F526" s="45"/>
      <c r="G526" s="45"/>
    </row>
    <row r="527" spans="1:7" x14ac:dyDescent="0.2">
      <c r="A527" s="147"/>
      <c r="B527" s="45"/>
      <c r="C527" s="148"/>
      <c r="D527" s="148"/>
      <c r="E527" s="148"/>
      <c r="F527" s="45"/>
      <c r="G527" s="45"/>
    </row>
    <row r="528" spans="1:7" x14ac:dyDescent="0.2">
      <c r="A528" s="147"/>
      <c r="B528" s="45"/>
      <c r="C528" s="148"/>
      <c r="D528" s="148"/>
      <c r="E528" s="148"/>
      <c r="F528" s="45"/>
      <c r="G528" s="45"/>
    </row>
    <row r="529" spans="1:7" x14ac:dyDescent="0.2">
      <c r="A529" s="147"/>
      <c r="B529" s="45"/>
      <c r="C529" s="148"/>
      <c r="D529" s="148"/>
      <c r="E529" s="148"/>
      <c r="F529" s="45"/>
      <c r="G529" s="45"/>
    </row>
    <row r="530" spans="1:7" x14ac:dyDescent="0.2">
      <c r="A530" s="147"/>
      <c r="B530" s="45"/>
      <c r="C530" s="148"/>
      <c r="D530" s="148"/>
      <c r="E530" s="148"/>
      <c r="F530" s="45"/>
      <c r="G530" s="45"/>
    </row>
    <row r="531" spans="1:7" x14ac:dyDescent="0.2">
      <c r="A531" s="147"/>
      <c r="B531" s="45"/>
      <c r="C531" s="148"/>
      <c r="D531" s="148"/>
      <c r="E531" s="148"/>
      <c r="F531" s="45"/>
      <c r="G531" s="45"/>
    </row>
    <row r="532" spans="1:7" x14ac:dyDescent="0.2">
      <c r="A532" s="147"/>
      <c r="B532" s="45"/>
      <c r="C532" s="148"/>
      <c r="D532" s="148"/>
      <c r="E532" s="148"/>
      <c r="F532" s="45"/>
      <c r="G532" s="45"/>
    </row>
    <row r="533" spans="1:7" x14ac:dyDescent="0.2">
      <c r="A533" s="147"/>
      <c r="B533" s="45"/>
      <c r="C533" s="148"/>
      <c r="D533" s="148"/>
      <c r="E533" s="148"/>
      <c r="F533" s="45"/>
      <c r="G533" s="45"/>
    </row>
    <row r="534" spans="1:7" x14ac:dyDescent="0.2">
      <c r="A534" s="147"/>
      <c r="B534" s="45"/>
      <c r="C534" s="148"/>
      <c r="D534" s="148"/>
      <c r="E534" s="148"/>
      <c r="F534" s="45"/>
      <c r="G534" s="45"/>
    </row>
    <row r="535" spans="1:7" x14ac:dyDescent="0.2">
      <c r="A535" s="147"/>
      <c r="B535" s="45"/>
      <c r="C535" s="148"/>
      <c r="D535" s="148"/>
      <c r="E535" s="148"/>
      <c r="F535" s="45"/>
      <c r="G535" s="45"/>
    </row>
    <row r="536" spans="1:7" x14ac:dyDescent="0.2">
      <c r="A536" s="147"/>
      <c r="B536" s="45"/>
      <c r="C536" s="148"/>
      <c r="D536" s="148"/>
      <c r="E536" s="148"/>
      <c r="F536" s="45"/>
      <c r="G536" s="45"/>
    </row>
    <row r="537" spans="1:7" x14ac:dyDescent="0.2">
      <c r="A537" s="147"/>
      <c r="B537" s="45"/>
      <c r="C537" s="148"/>
      <c r="D537" s="148"/>
      <c r="E537" s="148"/>
      <c r="F537" s="45"/>
      <c r="G537" s="45"/>
    </row>
    <row r="538" spans="1:7" x14ac:dyDescent="0.2">
      <c r="A538" s="147"/>
      <c r="B538" s="45"/>
      <c r="C538" s="148"/>
      <c r="D538" s="148"/>
      <c r="E538" s="148"/>
      <c r="F538" s="45"/>
      <c r="G538" s="45"/>
    </row>
    <row r="539" spans="1:7" x14ac:dyDescent="0.2">
      <c r="A539" s="147"/>
      <c r="B539" s="45"/>
      <c r="C539" s="148"/>
      <c r="D539" s="148"/>
      <c r="E539" s="148"/>
      <c r="F539" s="45"/>
      <c r="G539" s="45"/>
    </row>
    <row r="540" spans="1:7" x14ac:dyDescent="0.2">
      <c r="A540" s="147"/>
      <c r="B540" s="45"/>
      <c r="C540" s="148"/>
      <c r="D540" s="148"/>
      <c r="E540" s="148"/>
      <c r="F540" s="45"/>
      <c r="G540" s="45"/>
    </row>
    <row r="541" spans="1:7" x14ac:dyDescent="0.2">
      <c r="A541" s="147"/>
      <c r="B541" s="45"/>
      <c r="C541" s="148"/>
      <c r="D541" s="148"/>
      <c r="E541" s="148"/>
      <c r="F541" s="45"/>
      <c r="G541" s="45"/>
    </row>
    <row r="542" spans="1:7" x14ac:dyDescent="0.2">
      <c r="A542" s="147"/>
      <c r="B542" s="45"/>
      <c r="C542" s="148"/>
      <c r="D542" s="148"/>
      <c r="E542" s="148"/>
      <c r="F542" s="45"/>
      <c r="G542" s="45"/>
    </row>
    <row r="543" spans="1:7" x14ac:dyDescent="0.2">
      <c r="A543" s="147"/>
      <c r="B543" s="45"/>
      <c r="C543" s="148"/>
      <c r="D543" s="148"/>
      <c r="E543" s="148"/>
      <c r="F543" s="45"/>
      <c r="G543" s="45"/>
    </row>
    <row r="544" spans="1:7" x14ac:dyDescent="0.2">
      <c r="A544" s="147"/>
      <c r="B544" s="45"/>
      <c r="C544" s="148"/>
      <c r="D544" s="148"/>
      <c r="E544" s="148"/>
      <c r="F544" s="45"/>
      <c r="G544" s="45"/>
    </row>
    <row r="545" spans="1:7" x14ac:dyDescent="0.2">
      <c r="A545" s="147"/>
      <c r="B545" s="45"/>
      <c r="C545" s="148"/>
      <c r="D545" s="148"/>
      <c r="E545" s="148"/>
      <c r="F545" s="45"/>
      <c r="G545" s="45"/>
    </row>
    <row r="546" spans="1:7" x14ac:dyDescent="0.2">
      <c r="A546" s="147"/>
      <c r="B546" s="45"/>
      <c r="C546" s="148"/>
      <c r="D546" s="148"/>
      <c r="E546" s="148"/>
      <c r="F546" s="45"/>
      <c r="G546" s="45"/>
    </row>
    <row r="547" spans="1:7" x14ac:dyDescent="0.2">
      <c r="A547" s="147"/>
      <c r="B547" s="45"/>
      <c r="C547" s="148"/>
      <c r="D547" s="148"/>
      <c r="E547" s="148"/>
      <c r="F547" s="45"/>
      <c r="G547" s="45"/>
    </row>
    <row r="548" spans="1:7" x14ac:dyDescent="0.2">
      <c r="A548" s="147"/>
      <c r="B548" s="45"/>
      <c r="C548" s="148"/>
      <c r="D548" s="148"/>
      <c r="E548" s="148"/>
      <c r="F548" s="45"/>
      <c r="G548" s="45"/>
    </row>
    <row r="549" spans="1:7" x14ac:dyDescent="0.2">
      <c r="A549" s="147"/>
      <c r="B549" s="45"/>
      <c r="C549" s="148"/>
      <c r="D549" s="148"/>
      <c r="E549" s="148"/>
      <c r="F549" s="45"/>
      <c r="G549" s="45"/>
    </row>
    <row r="550" spans="1:7" x14ac:dyDescent="0.2">
      <c r="A550" s="147"/>
      <c r="B550" s="45"/>
      <c r="C550" s="148"/>
      <c r="D550" s="148"/>
      <c r="E550" s="148"/>
      <c r="F550" s="45"/>
      <c r="G550" s="45"/>
    </row>
    <row r="551" spans="1:7" x14ac:dyDescent="0.2">
      <c r="A551" s="147"/>
      <c r="B551" s="45"/>
      <c r="C551" s="148"/>
      <c r="D551" s="148"/>
      <c r="E551" s="148"/>
      <c r="F551" s="45"/>
      <c r="G551" s="45"/>
    </row>
    <row r="552" spans="1:7" x14ac:dyDescent="0.2">
      <c r="A552" s="147"/>
      <c r="B552" s="45"/>
      <c r="C552" s="148"/>
      <c r="D552" s="148"/>
      <c r="E552" s="148"/>
      <c r="F552" s="45"/>
      <c r="G552" s="45"/>
    </row>
    <row r="553" spans="1:7" x14ac:dyDescent="0.2">
      <c r="A553" s="147"/>
      <c r="B553" s="45"/>
      <c r="C553" s="148"/>
      <c r="D553" s="148"/>
      <c r="E553" s="148"/>
      <c r="F553" s="45"/>
      <c r="G553" s="45"/>
    </row>
    <row r="554" spans="1:7" x14ac:dyDescent="0.2">
      <c r="A554" s="147"/>
      <c r="B554" s="45"/>
      <c r="C554" s="148"/>
      <c r="D554" s="148"/>
      <c r="E554" s="148"/>
      <c r="F554" s="45"/>
      <c r="G554" s="45"/>
    </row>
    <row r="555" spans="1:7" x14ac:dyDescent="0.2">
      <c r="A555" s="147"/>
      <c r="B555" s="45"/>
      <c r="C555" s="148"/>
      <c r="D555" s="148"/>
      <c r="E555" s="148"/>
      <c r="F555" s="45"/>
      <c r="G555" s="45"/>
    </row>
    <row r="556" spans="1:7" x14ac:dyDescent="0.2">
      <c r="A556" s="147"/>
      <c r="B556" s="45"/>
      <c r="C556" s="148"/>
      <c r="D556" s="148"/>
      <c r="E556" s="148"/>
      <c r="F556" s="45"/>
      <c r="G556" s="45"/>
    </row>
    <row r="557" spans="1:7" x14ac:dyDescent="0.2">
      <c r="A557" s="147"/>
      <c r="B557" s="45"/>
      <c r="C557" s="148"/>
      <c r="D557" s="148"/>
      <c r="E557" s="148"/>
      <c r="F557" s="45"/>
      <c r="G557" s="45"/>
    </row>
    <row r="558" spans="1:7" x14ac:dyDescent="0.2">
      <c r="A558" s="147"/>
      <c r="B558" s="45"/>
      <c r="C558" s="148"/>
      <c r="D558" s="148"/>
      <c r="E558" s="148"/>
      <c r="F558" s="45"/>
      <c r="G558" s="45"/>
    </row>
    <row r="559" spans="1:7" x14ac:dyDescent="0.2">
      <c r="A559" s="147"/>
      <c r="B559" s="45"/>
      <c r="C559" s="148"/>
      <c r="D559" s="148"/>
      <c r="E559" s="148"/>
      <c r="F559" s="45"/>
      <c r="G559" s="45"/>
    </row>
    <row r="560" spans="1:7" x14ac:dyDescent="0.2">
      <c r="A560" s="147"/>
      <c r="B560" s="45"/>
      <c r="C560" s="148"/>
      <c r="D560" s="148"/>
      <c r="E560" s="148"/>
      <c r="F560" s="45"/>
      <c r="G560" s="45"/>
    </row>
    <row r="561" spans="1:7" x14ac:dyDescent="0.2">
      <c r="A561" s="147"/>
      <c r="B561" s="45"/>
      <c r="C561" s="148"/>
      <c r="D561" s="148"/>
      <c r="E561" s="148"/>
      <c r="F561" s="45"/>
      <c r="G561" s="45"/>
    </row>
    <row r="562" spans="1:7" x14ac:dyDescent="0.2">
      <c r="A562" s="147"/>
      <c r="B562" s="45"/>
      <c r="C562" s="148"/>
      <c r="D562" s="148"/>
      <c r="E562" s="148"/>
      <c r="F562" s="45"/>
      <c r="G562" s="45"/>
    </row>
    <row r="563" spans="1:7" x14ac:dyDescent="0.2">
      <c r="A563" s="147"/>
      <c r="B563" s="45"/>
      <c r="C563" s="148"/>
      <c r="D563" s="148"/>
      <c r="E563" s="148"/>
      <c r="F563" s="45"/>
      <c r="G563" s="45"/>
    </row>
    <row r="564" spans="1:7" x14ac:dyDescent="0.2">
      <c r="A564" s="147"/>
      <c r="B564" s="45"/>
      <c r="C564" s="148"/>
      <c r="D564" s="148"/>
      <c r="E564" s="148"/>
      <c r="F564" s="45"/>
      <c r="G564" s="45"/>
    </row>
    <row r="565" spans="1:7" x14ac:dyDescent="0.2">
      <c r="A565" s="147"/>
      <c r="B565" s="45"/>
      <c r="C565" s="148"/>
      <c r="D565" s="148"/>
      <c r="E565" s="148"/>
      <c r="F565" s="45"/>
      <c r="G565" s="45"/>
    </row>
    <row r="566" spans="1:7" x14ac:dyDescent="0.2">
      <c r="A566" s="147"/>
      <c r="B566" s="45"/>
      <c r="C566" s="148"/>
      <c r="D566" s="148"/>
      <c r="E566" s="148"/>
      <c r="F566" s="45"/>
      <c r="G566" s="45"/>
    </row>
    <row r="567" spans="1:7" x14ac:dyDescent="0.2">
      <c r="A567" s="147"/>
      <c r="B567" s="45"/>
      <c r="C567" s="148"/>
      <c r="D567" s="148"/>
      <c r="E567" s="148"/>
      <c r="F567" s="45"/>
      <c r="G567" s="45"/>
    </row>
    <row r="568" spans="1:7" x14ac:dyDescent="0.2">
      <c r="A568" s="147"/>
      <c r="B568" s="45"/>
      <c r="C568" s="148"/>
      <c r="D568" s="148"/>
      <c r="E568" s="148"/>
      <c r="F568" s="45"/>
      <c r="G568" s="45"/>
    </row>
    <row r="569" spans="1:7" x14ac:dyDescent="0.2">
      <c r="A569" s="147"/>
      <c r="B569" s="45"/>
      <c r="C569" s="148"/>
      <c r="D569" s="148"/>
      <c r="E569" s="148"/>
      <c r="F569" s="45"/>
      <c r="G569" s="45"/>
    </row>
    <row r="570" spans="1:7" x14ac:dyDescent="0.2">
      <c r="A570" s="147"/>
      <c r="B570" s="45"/>
      <c r="C570" s="148"/>
      <c r="D570" s="148"/>
      <c r="E570" s="148"/>
      <c r="F570" s="45"/>
      <c r="G570" s="45"/>
    </row>
    <row r="571" spans="1:7" x14ac:dyDescent="0.2">
      <c r="A571" s="147"/>
      <c r="B571" s="45"/>
      <c r="C571" s="148"/>
      <c r="D571" s="148"/>
      <c r="E571" s="148"/>
      <c r="F571" s="45"/>
      <c r="G571" s="45"/>
    </row>
    <row r="572" spans="1:7" x14ac:dyDescent="0.2">
      <c r="A572" s="147"/>
      <c r="B572" s="45"/>
      <c r="C572" s="148"/>
      <c r="D572" s="148"/>
      <c r="E572" s="148"/>
      <c r="F572" s="45"/>
      <c r="G572" s="45"/>
    </row>
    <row r="573" spans="1:7" x14ac:dyDescent="0.2">
      <c r="A573" s="147"/>
      <c r="B573" s="45"/>
      <c r="C573" s="148"/>
      <c r="D573" s="148"/>
      <c r="E573" s="148"/>
      <c r="F573" s="45"/>
      <c r="G573" s="45"/>
    </row>
    <row r="574" spans="1:7" x14ac:dyDescent="0.2">
      <c r="A574" s="147"/>
      <c r="B574" s="45"/>
      <c r="C574" s="148"/>
      <c r="D574" s="148"/>
      <c r="E574" s="148"/>
      <c r="F574" s="45"/>
      <c r="G574" s="45"/>
    </row>
    <row r="575" spans="1:7" x14ac:dyDescent="0.2">
      <c r="A575" s="147"/>
      <c r="B575" s="45"/>
      <c r="C575" s="148"/>
      <c r="D575" s="148"/>
      <c r="E575" s="148"/>
      <c r="F575" s="45"/>
      <c r="G575" s="45"/>
    </row>
    <row r="576" spans="1:7" x14ac:dyDescent="0.2">
      <c r="A576" s="147"/>
      <c r="B576" s="45"/>
      <c r="C576" s="148"/>
      <c r="D576" s="148"/>
      <c r="E576" s="148"/>
      <c r="F576" s="45"/>
      <c r="G576" s="45"/>
    </row>
    <row r="577" spans="1:7" x14ac:dyDescent="0.2">
      <c r="A577" s="147"/>
      <c r="B577" s="45"/>
      <c r="C577" s="148"/>
      <c r="D577" s="148"/>
      <c r="E577" s="148"/>
      <c r="F577" s="45"/>
      <c r="G577" s="45"/>
    </row>
    <row r="578" spans="1:7" x14ac:dyDescent="0.2">
      <c r="A578" s="149"/>
      <c r="B578" s="150"/>
      <c r="C578" s="151"/>
      <c r="D578" s="151"/>
      <c r="E578" s="151"/>
      <c r="F578" s="150"/>
      <c r="G578" s="150"/>
    </row>
  </sheetData>
  <mergeCells count="5">
    <mergeCell ref="A1:B1"/>
    <mergeCell ref="C1:F1"/>
    <mergeCell ref="A2:G2"/>
    <mergeCell ref="A3:B4"/>
    <mergeCell ref="C3:F4"/>
  </mergeCells>
  <dataValidations count="1">
    <dataValidation type="list" allowBlank="1" showInputMessage="1" showErrorMessage="1" sqref="C11:C114">
      <formula1>RTA</formula1>
    </dataValidation>
  </dataValidations>
  <pageMargins left="0.7" right="0.7" top="0.75" bottom="0.75" header="0.3" footer="0.3"/>
  <pageSetup paperSize="41"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[1]Hoja1!#REF!</xm:f>
          </x14:formula1>
          <xm:sqref>C7:C10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78"/>
  <sheetViews>
    <sheetView topLeftCell="B1" zoomScale="90" zoomScaleNormal="90" workbookViewId="0">
      <selection activeCell="C3" sqref="C3:F4"/>
    </sheetView>
  </sheetViews>
  <sheetFormatPr baseColWidth="10" defaultRowHeight="12.75" x14ac:dyDescent="0.2"/>
  <cols>
    <col min="1" max="1" width="24.7109375" style="98" customWidth="1"/>
    <col min="2" max="2" width="25" style="98" customWidth="1"/>
    <col min="3" max="3" width="21.42578125" style="98" customWidth="1"/>
    <col min="4" max="4" width="29.85546875" style="98" customWidth="1"/>
    <col min="5" max="5" width="35.7109375" style="98" customWidth="1"/>
    <col min="6" max="6" width="61.7109375" style="98" customWidth="1"/>
    <col min="7" max="7" width="41.85546875" style="98" customWidth="1"/>
    <col min="8" max="16384" width="11.42578125" style="98"/>
  </cols>
  <sheetData>
    <row r="1" spans="1:9" s="95" customFormat="1" ht="60.75" customHeight="1" thickBot="1" x14ac:dyDescent="0.25">
      <c r="A1" s="627"/>
      <c r="B1" s="628"/>
      <c r="C1" s="629" t="s">
        <v>237</v>
      </c>
      <c r="D1" s="629"/>
      <c r="E1" s="629"/>
      <c r="F1" s="630"/>
      <c r="G1" s="94" t="s">
        <v>271</v>
      </c>
    </row>
    <row r="2" spans="1:9" s="95" customFormat="1" ht="12.75" customHeight="1" thickBot="1" x14ac:dyDescent="0.25">
      <c r="A2" s="631" t="s">
        <v>78</v>
      </c>
      <c r="B2" s="631"/>
      <c r="C2" s="631"/>
      <c r="D2" s="631"/>
      <c r="E2" s="631"/>
      <c r="F2" s="631"/>
      <c r="G2" s="631"/>
    </row>
    <row r="3" spans="1:9" s="97" customFormat="1" ht="62.25" customHeight="1" thickBot="1" x14ac:dyDescent="0.25">
      <c r="A3" s="632" t="s">
        <v>79</v>
      </c>
      <c r="B3" s="633"/>
      <c r="C3" s="633" t="s">
        <v>75</v>
      </c>
      <c r="D3" s="633"/>
      <c r="E3" s="633"/>
      <c r="F3" s="636"/>
      <c r="G3" s="124" t="s">
        <v>272</v>
      </c>
    </row>
    <row r="4" spans="1:9" s="97" customFormat="1" ht="57.75" customHeight="1" thickBot="1" x14ac:dyDescent="0.25">
      <c r="A4" s="634"/>
      <c r="B4" s="635"/>
      <c r="C4" s="635"/>
      <c r="D4" s="635"/>
      <c r="E4" s="635"/>
      <c r="F4" s="637"/>
      <c r="G4" s="124" t="s">
        <v>273</v>
      </c>
    </row>
    <row r="5" spans="1:9" ht="13.5" thickBot="1" x14ac:dyDescent="0.25"/>
    <row r="6" spans="1:9" ht="63.75" x14ac:dyDescent="0.2">
      <c r="A6" s="99" t="s">
        <v>240</v>
      </c>
      <c r="B6" s="100" t="s">
        <v>241</v>
      </c>
      <c r="C6" s="100" t="s">
        <v>242</v>
      </c>
      <c r="D6" s="100" t="s">
        <v>243</v>
      </c>
      <c r="E6" s="100" t="s">
        <v>244</v>
      </c>
      <c r="F6" s="100" t="s">
        <v>245</v>
      </c>
      <c r="G6" s="101" t="s">
        <v>246</v>
      </c>
    </row>
    <row r="7" spans="1:9" ht="188.25" customHeight="1" x14ac:dyDescent="0.2">
      <c r="A7" s="102" t="s">
        <v>247</v>
      </c>
      <c r="B7" s="103" t="s">
        <v>274</v>
      </c>
      <c r="C7" s="110" t="s">
        <v>261</v>
      </c>
      <c r="D7" s="110" t="s">
        <v>275</v>
      </c>
      <c r="E7" s="110" t="s">
        <v>276</v>
      </c>
      <c r="F7" s="152" t="s">
        <v>277</v>
      </c>
      <c r="G7" s="153" t="s">
        <v>278</v>
      </c>
    </row>
    <row r="8" spans="1:9" ht="159.75" customHeight="1" x14ac:dyDescent="0.2">
      <c r="A8" s="102" t="s">
        <v>248</v>
      </c>
      <c r="B8" s="103" t="s">
        <v>279</v>
      </c>
      <c r="C8" s="110" t="s">
        <v>261</v>
      </c>
      <c r="D8" s="110" t="s">
        <v>275</v>
      </c>
      <c r="E8" s="110" t="s">
        <v>276</v>
      </c>
      <c r="F8" s="152" t="s">
        <v>280</v>
      </c>
      <c r="G8" s="154" t="s">
        <v>281</v>
      </c>
      <c r="I8" s="155"/>
    </row>
    <row r="9" spans="1:9" ht="176.25" customHeight="1" x14ac:dyDescent="0.2">
      <c r="A9" s="102" t="s">
        <v>249</v>
      </c>
      <c r="B9" s="156" t="s">
        <v>282</v>
      </c>
      <c r="C9" s="624" t="s">
        <v>283</v>
      </c>
      <c r="D9" s="625"/>
      <c r="E9" s="625"/>
      <c r="F9" s="625"/>
      <c r="G9" s="626"/>
      <c r="I9" s="155"/>
    </row>
    <row r="10" spans="1:9" ht="90" customHeight="1" thickBot="1" x14ac:dyDescent="0.25">
      <c r="A10" s="115" t="s">
        <v>250</v>
      </c>
      <c r="B10" s="116"/>
      <c r="C10" s="117"/>
      <c r="D10" s="116"/>
      <c r="E10" s="116"/>
      <c r="F10" s="118"/>
      <c r="G10" s="119"/>
    </row>
    <row r="11" spans="1:9" x14ac:dyDescent="0.2">
      <c r="A11" s="120"/>
      <c r="B11" s="121"/>
      <c r="C11" s="121"/>
      <c r="D11" s="121"/>
      <c r="E11" s="121"/>
      <c r="F11" s="121"/>
      <c r="G11" s="121"/>
    </row>
    <row r="12" spans="1:9" x14ac:dyDescent="0.2">
      <c r="A12" s="120"/>
      <c r="B12" s="121"/>
      <c r="C12" s="121"/>
      <c r="D12" s="121"/>
      <c r="E12" s="121"/>
      <c r="F12" s="121"/>
      <c r="G12" s="121"/>
    </row>
    <row r="13" spans="1:9" x14ac:dyDescent="0.2">
      <c r="A13" s="120"/>
      <c r="B13" s="121"/>
      <c r="C13" s="121"/>
      <c r="D13" s="121"/>
      <c r="E13" s="121"/>
      <c r="F13" s="121"/>
      <c r="G13" s="121"/>
    </row>
    <row r="14" spans="1:9" x14ac:dyDescent="0.2">
      <c r="A14" s="120"/>
      <c r="B14" s="121"/>
      <c r="C14" s="121"/>
      <c r="D14" s="121"/>
      <c r="E14" s="121"/>
      <c r="F14" s="121"/>
      <c r="G14" s="121"/>
    </row>
    <row r="15" spans="1:9" x14ac:dyDescent="0.2">
      <c r="A15" s="120"/>
      <c r="B15" s="121"/>
      <c r="C15" s="121"/>
      <c r="D15" s="121"/>
      <c r="E15" s="121"/>
      <c r="F15" s="121"/>
      <c r="G15" s="121"/>
    </row>
    <row r="16" spans="1:9" x14ac:dyDescent="0.2">
      <c r="A16" s="120"/>
      <c r="B16" s="121"/>
      <c r="C16" s="121"/>
      <c r="D16" s="121"/>
      <c r="E16" s="121"/>
      <c r="F16" s="121"/>
      <c r="G16" s="121"/>
    </row>
    <row r="17" spans="1:7" x14ac:dyDescent="0.2">
      <c r="A17" s="120"/>
      <c r="B17" s="121"/>
      <c r="C17" s="121"/>
      <c r="D17" s="121"/>
      <c r="E17" s="121"/>
      <c r="F17" s="121"/>
      <c r="G17" s="121"/>
    </row>
    <row r="18" spans="1:7" x14ac:dyDescent="0.2">
      <c r="A18" s="120"/>
      <c r="B18" s="121"/>
      <c r="C18" s="121"/>
      <c r="D18" s="121"/>
      <c r="E18" s="121"/>
      <c r="F18" s="121"/>
      <c r="G18" s="121"/>
    </row>
    <row r="19" spans="1:7" x14ac:dyDescent="0.2">
      <c r="A19" s="120"/>
      <c r="B19" s="121"/>
      <c r="C19" s="121"/>
      <c r="D19" s="121"/>
      <c r="E19" s="121"/>
      <c r="F19" s="121"/>
      <c r="G19" s="121"/>
    </row>
    <row r="20" spans="1:7" x14ac:dyDescent="0.2">
      <c r="A20" s="120"/>
      <c r="B20" s="121"/>
      <c r="C20" s="121"/>
      <c r="D20" s="121"/>
      <c r="E20" s="121"/>
      <c r="F20" s="121"/>
      <c r="G20" s="121"/>
    </row>
    <row r="21" spans="1:7" x14ac:dyDescent="0.2">
      <c r="A21" s="120"/>
      <c r="B21" s="121"/>
      <c r="C21" s="121"/>
      <c r="D21" s="121"/>
      <c r="E21" s="121"/>
      <c r="F21" s="121"/>
      <c r="G21" s="121"/>
    </row>
    <row r="22" spans="1:7" x14ac:dyDescent="0.2">
      <c r="A22" s="120"/>
      <c r="B22" s="121"/>
      <c r="C22" s="121"/>
      <c r="D22" s="121"/>
      <c r="E22" s="121"/>
      <c r="F22" s="121"/>
      <c r="G22" s="121"/>
    </row>
    <row r="23" spans="1:7" x14ac:dyDescent="0.2">
      <c r="A23" s="120"/>
      <c r="B23" s="121"/>
      <c r="C23" s="121"/>
      <c r="D23" s="121"/>
      <c r="E23" s="121"/>
      <c r="F23" s="121"/>
      <c r="G23" s="121"/>
    </row>
    <row r="24" spans="1:7" x14ac:dyDescent="0.2">
      <c r="A24" s="120"/>
      <c r="B24" s="121"/>
      <c r="C24" s="121"/>
      <c r="D24" s="121"/>
      <c r="E24" s="121"/>
      <c r="F24" s="121"/>
      <c r="G24" s="121"/>
    </row>
    <row r="25" spans="1:7" x14ac:dyDescent="0.2">
      <c r="A25" s="120"/>
      <c r="B25" s="121"/>
      <c r="C25" s="121"/>
      <c r="D25" s="121"/>
      <c r="E25" s="121"/>
      <c r="F25" s="121"/>
      <c r="G25" s="121"/>
    </row>
    <row r="26" spans="1:7" x14ac:dyDescent="0.2">
      <c r="A26" s="120"/>
      <c r="B26" s="121"/>
      <c r="C26" s="121"/>
      <c r="D26" s="121"/>
      <c r="E26" s="121"/>
      <c r="F26" s="121"/>
      <c r="G26" s="121"/>
    </row>
    <row r="27" spans="1:7" x14ac:dyDescent="0.2">
      <c r="A27" s="120"/>
      <c r="B27" s="121"/>
      <c r="C27" s="121"/>
      <c r="D27" s="121"/>
      <c r="E27" s="121"/>
      <c r="F27" s="121"/>
      <c r="G27" s="121"/>
    </row>
    <row r="28" spans="1:7" x14ac:dyDescent="0.2">
      <c r="A28" s="120"/>
      <c r="B28" s="121"/>
      <c r="C28" s="121"/>
      <c r="D28" s="121"/>
      <c r="E28" s="121"/>
      <c r="F28" s="121"/>
      <c r="G28" s="121"/>
    </row>
    <row r="29" spans="1:7" x14ac:dyDescent="0.2">
      <c r="A29" s="120"/>
      <c r="B29" s="121"/>
      <c r="C29" s="121"/>
      <c r="D29" s="121"/>
      <c r="E29" s="121"/>
      <c r="F29" s="121"/>
      <c r="G29" s="121"/>
    </row>
    <row r="30" spans="1:7" x14ac:dyDescent="0.2">
      <c r="A30" s="120"/>
      <c r="B30" s="121"/>
      <c r="C30" s="121"/>
      <c r="D30" s="121"/>
      <c r="E30" s="121"/>
      <c r="F30" s="121"/>
      <c r="G30" s="121"/>
    </row>
    <row r="31" spans="1:7" x14ac:dyDescent="0.2">
      <c r="A31" s="120"/>
      <c r="B31" s="121"/>
      <c r="C31" s="121"/>
      <c r="D31" s="121"/>
      <c r="E31" s="121"/>
      <c r="F31" s="121"/>
      <c r="G31" s="121"/>
    </row>
    <row r="32" spans="1:7" x14ac:dyDescent="0.2">
      <c r="A32" s="120"/>
      <c r="B32" s="121"/>
      <c r="C32" s="121"/>
      <c r="D32" s="121"/>
      <c r="E32" s="121"/>
      <c r="F32" s="121"/>
      <c r="G32" s="121"/>
    </row>
    <row r="33" spans="1:7" x14ac:dyDescent="0.2">
      <c r="A33" s="120"/>
      <c r="B33" s="121"/>
      <c r="C33" s="121"/>
      <c r="D33" s="121"/>
      <c r="E33" s="121"/>
      <c r="F33" s="121"/>
      <c r="G33" s="121"/>
    </row>
    <row r="34" spans="1:7" x14ac:dyDescent="0.2">
      <c r="A34" s="120"/>
      <c r="B34" s="121"/>
      <c r="C34" s="121"/>
      <c r="D34" s="121"/>
      <c r="E34" s="121"/>
      <c r="F34" s="121"/>
      <c r="G34" s="121"/>
    </row>
    <row r="35" spans="1:7" x14ac:dyDescent="0.2">
      <c r="A35" s="120"/>
      <c r="B35" s="121"/>
      <c r="C35" s="121"/>
      <c r="D35" s="121"/>
      <c r="E35" s="121"/>
      <c r="F35" s="121"/>
      <c r="G35" s="121"/>
    </row>
    <row r="36" spans="1:7" x14ac:dyDescent="0.2">
      <c r="A36" s="120"/>
      <c r="B36" s="121"/>
      <c r="C36" s="121"/>
      <c r="D36" s="121"/>
      <c r="E36" s="121"/>
      <c r="F36" s="121"/>
      <c r="G36" s="121"/>
    </row>
    <row r="37" spans="1:7" x14ac:dyDescent="0.2">
      <c r="A37" s="120"/>
      <c r="B37" s="121"/>
      <c r="C37" s="121"/>
      <c r="D37" s="121"/>
      <c r="E37" s="121"/>
      <c r="F37" s="121"/>
      <c r="G37" s="121"/>
    </row>
    <row r="38" spans="1:7" x14ac:dyDescent="0.2">
      <c r="A38" s="120"/>
      <c r="B38" s="121"/>
      <c r="C38" s="121"/>
      <c r="D38" s="121"/>
      <c r="E38" s="121"/>
      <c r="F38" s="121"/>
      <c r="G38" s="121"/>
    </row>
    <row r="39" spans="1:7" x14ac:dyDescent="0.2">
      <c r="A39" s="120"/>
      <c r="B39" s="121"/>
      <c r="C39" s="121"/>
      <c r="D39" s="121"/>
      <c r="E39" s="121"/>
      <c r="F39" s="121"/>
      <c r="G39" s="121"/>
    </row>
    <row r="40" spans="1:7" x14ac:dyDescent="0.2">
      <c r="A40" s="120"/>
      <c r="B40" s="121"/>
      <c r="C40" s="121"/>
      <c r="D40" s="121"/>
      <c r="E40" s="121"/>
      <c r="F40" s="121"/>
      <c r="G40" s="121"/>
    </row>
    <row r="41" spans="1:7" x14ac:dyDescent="0.2">
      <c r="A41" s="120"/>
      <c r="B41" s="121"/>
      <c r="C41" s="121"/>
      <c r="D41" s="121"/>
      <c r="E41" s="121"/>
      <c r="F41" s="121"/>
      <c r="G41" s="121"/>
    </row>
    <row r="42" spans="1:7" x14ac:dyDescent="0.2">
      <c r="A42" s="120"/>
      <c r="B42" s="121"/>
      <c r="C42" s="121"/>
      <c r="D42" s="121"/>
      <c r="E42" s="121"/>
      <c r="F42" s="121"/>
      <c r="G42" s="121"/>
    </row>
    <row r="43" spans="1:7" x14ac:dyDescent="0.2">
      <c r="A43" s="120"/>
      <c r="B43" s="121"/>
      <c r="C43" s="121"/>
      <c r="D43" s="121"/>
      <c r="E43" s="121"/>
      <c r="F43" s="121"/>
      <c r="G43" s="121"/>
    </row>
    <row r="44" spans="1:7" x14ac:dyDescent="0.2">
      <c r="A44" s="120"/>
      <c r="B44" s="121"/>
      <c r="C44" s="121"/>
      <c r="D44" s="121"/>
      <c r="E44" s="121"/>
      <c r="F44" s="121"/>
      <c r="G44" s="121"/>
    </row>
    <row r="45" spans="1:7" x14ac:dyDescent="0.2">
      <c r="A45" s="120"/>
      <c r="B45" s="121"/>
      <c r="C45" s="121"/>
      <c r="D45" s="121"/>
      <c r="E45" s="121"/>
      <c r="F45" s="121"/>
      <c r="G45" s="121"/>
    </row>
    <row r="46" spans="1:7" x14ac:dyDescent="0.2">
      <c r="A46" s="120"/>
      <c r="B46" s="121"/>
      <c r="C46" s="121"/>
      <c r="D46" s="121"/>
      <c r="E46" s="121"/>
      <c r="F46" s="121"/>
      <c r="G46" s="121"/>
    </row>
    <row r="47" spans="1:7" x14ac:dyDescent="0.2">
      <c r="A47" s="120"/>
      <c r="B47" s="121"/>
      <c r="C47" s="121"/>
      <c r="D47" s="121"/>
      <c r="E47" s="121"/>
      <c r="F47" s="121"/>
      <c r="G47" s="121"/>
    </row>
    <row r="48" spans="1:7" x14ac:dyDescent="0.2">
      <c r="A48" s="120"/>
      <c r="B48" s="121"/>
      <c r="C48" s="121"/>
      <c r="D48" s="121"/>
      <c r="E48" s="121"/>
      <c r="F48" s="121"/>
      <c r="G48" s="121"/>
    </row>
    <row r="49" spans="1:7" x14ac:dyDescent="0.2">
      <c r="A49" s="120"/>
      <c r="B49" s="121"/>
      <c r="C49" s="121"/>
      <c r="D49" s="121"/>
      <c r="E49" s="121"/>
      <c r="F49" s="121"/>
      <c r="G49" s="121"/>
    </row>
    <row r="50" spans="1:7" x14ac:dyDescent="0.2">
      <c r="A50" s="120"/>
      <c r="B50" s="121"/>
      <c r="C50" s="121"/>
      <c r="D50" s="121"/>
      <c r="E50" s="121"/>
      <c r="F50" s="121"/>
      <c r="G50" s="121"/>
    </row>
    <row r="51" spans="1:7" x14ac:dyDescent="0.2">
      <c r="A51" s="120"/>
      <c r="B51" s="121"/>
      <c r="C51" s="121"/>
      <c r="D51" s="121"/>
      <c r="E51" s="121"/>
      <c r="F51" s="121"/>
      <c r="G51" s="121"/>
    </row>
    <row r="52" spans="1:7" x14ac:dyDescent="0.2">
      <c r="A52" s="120"/>
      <c r="B52" s="121"/>
      <c r="C52" s="121"/>
      <c r="D52" s="121"/>
      <c r="E52" s="121"/>
      <c r="F52" s="121"/>
      <c r="G52" s="121"/>
    </row>
    <row r="53" spans="1:7" x14ac:dyDescent="0.2">
      <c r="A53" s="120"/>
      <c r="B53" s="121"/>
      <c r="C53" s="121"/>
      <c r="D53" s="121"/>
      <c r="E53" s="121"/>
      <c r="F53" s="121"/>
      <c r="G53" s="121"/>
    </row>
    <row r="54" spans="1:7" x14ac:dyDescent="0.2">
      <c r="A54" s="120"/>
      <c r="B54" s="121"/>
      <c r="C54" s="121"/>
      <c r="D54" s="121"/>
      <c r="E54" s="121"/>
      <c r="F54" s="121"/>
      <c r="G54" s="121"/>
    </row>
    <row r="55" spans="1:7" x14ac:dyDescent="0.2">
      <c r="A55" s="120"/>
      <c r="B55" s="121"/>
      <c r="C55" s="121"/>
      <c r="D55" s="121"/>
      <c r="E55" s="121"/>
      <c r="F55" s="121"/>
      <c r="G55" s="121"/>
    </row>
    <row r="56" spans="1:7" x14ac:dyDescent="0.2">
      <c r="A56" s="120"/>
      <c r="B56" s="121"/>
      <c r="C56" s="121"/>
      <c r="D56" s="121"/>
      <c r="E56" s="121"/>
      <c r="F56" s="121"/>
      <c r="G56" s="121"/>
    </row>
    <row r="57" spans="1:7" x14ac:dyDescent="0.2">
      <c r="A57" s="120"/>
      <c r="B57" s="121"/>
      <c r="C57" s="121"/>
      <c r="D57" s="121"/>
      <c r="E57" s="121"/>
      <c r="F57" s="121"/>
      <c r="G57" s="121"/>
    </row>
    <row r="58" spans="1:7" x14ac:dyDescent="0.2">
      <c r="A58" s="120"/>
      <c r="B58" s="121"/>
      <c r="C58" s="121"/>
      <c r="D58" s="121"/>
      <c r="E58" s="121"/>
      <c r="F58" s="121"/>
      <c r="G58" s="121"/>
    </row>
    <row r="59" spans="1:7" x14ac:dyDescent="0.2">
      <c r="A59" s="120"/>
      <c r="B59" s="121"/>
      <c r="C59" s="121"/>
      <c r="D59" s="121"/>
      <c r="E59" s="121"/>
      <c r="F59" s="121"/>
      <c r="G59" s="121"/>
    </row>
    <row r="60" spans="1:7" x14ac:dyDescent="0.2">
      <c r="A60" s="120"/>
      <c r="B60" s="121"/>
      <c r="C60" s="121"/>
      <c r="D60" s="121"/>
      <c r="E60" s="121"/>
      <c r="F60" s="121"/>
      <c r="G60" s="121"/>
    </row>
    <row r="61" spans="1:7" x14ac:dyDescent="0.2">
      <c r="A61" s="120"/>
      <c r="B61" s="121"/>
      <c r="C61" s="121"/>
      <c r="D61" s="121"/>
      <c r="E61" s="121"/>
      <c r="F61" s="121"/>
      <c r="G61" s="121"/>
    </row>
    <row r="62" spans="1:7" x14ac:dyDescent="0.2">
      <c r="A62" s="120"/>
      <c r="B62" s="121"/>
      <c r="C62" s="121"/>
      <c r="D62" s="121"/>
      <c r="E62" s="121"/>
      <c r="F62" s="121"/>
      <c r="G62" s="121"/>
    </row>
    <row r="63" spans="1:7" x14ac:dyDescent="0.2">
      <c r="A63" s="120"/>
      <c r="B63" s="121"/>
      <c r="C63" s="121"/>
      <c r="D63" s="121"/>
      <c r="E63" s="121"/>
      <c r="F63" s="121"/>
      <c r="G63" s="121"/>
    </row>
    <row r="64" spans="1:7" x14ac:dyDescent="0.2">
      <c r="A64" s="120"/>
      <c r="B64" s="121"/>
      <c r="C64" s="121"/>
      <c r="D64" s="121"/>
      <c r="E64" s="121"/>
      <c r="F64" s="121"/>
      <c r="G64" s="121"/>
    </row>
    <row r="65" spans="1:7" x14ac:dyDescent="0.2">
      <c r="A65" s="120"/>
      <c r="B65" s="121"/>
      <c r="C65" s="121"/>
      <c r="D65" s="121"/>
      <c r="E65" s="121"/>
      <c r="F65" s="121"/>
      <c r="G65" s="121"/>
    </row>
    <row r="66" spans="1:7" x14ac:dyDescent="0.2">
      <c r="A66" s="120"/>
      <c r="B66" s="121"/>
      <c r="C66" s="121"/>
      <c r="D66" s="121"/>
      <c r="E66" s="121"/>
      <c r="F66" s="121"/>
      <c r="G66" s="121"/>
    </row>
    <row r="67" spans="1:7" x14ac:dyDescent="0.2">
      <c r="A67" s="120"/>
      <c r="B67" s="121"/>
      <c r="C67" s="121"/>
      <c r="D67" s="121"/>
      <c r="E67" s="121"/>
      <c r="F67" s="121"/>
      <c r="G67" s="121"/>
    </row>
    <row r="68" spans="1:7" x14ac:dyDescent="0.2">
      <c r="A68" s="120"/>
      <c r="B68" s="121"/>
      <c r="C68" s="121"/>
      <c r="D68" s="121"/>
      <c r="E68" s="121"/>
      <c r="F68" s="121"/>
      <c r="G68" s="121"/>
    </row>
    <row r="69" spans="1:7" x14ac:dyDescent="0.2">
      <c r="A69" s="120"/>
      <c r="B69" s="121"/>
      <c r="C69" s="121"/>
      <c r="D69" s="121"/>
      <c r="E69" s="121"/>
      <c r="F69" s="121"/>
      <c r="G69" s="121"/>
    </row>
    <row r="70" spans="1:7" x14ac:dyDescent="0.2">
      <c r="A70" s="120"/>
      <c r="B70" s="121"/>
      <c r="C70" s="121"/>
      <c r="D70" s="121"/>
      <c r="E70" s="121"/>
      <c r="F70" s="121"/>
      <c r="G70" s="121"/>
    </row>
    <row r="71" spans="1:7" x14ac:dyDescent="0.2">
      <c r="A71" s="120"/>
      <c r="B71" s="121"/>
      <c r="C71" s="121"/>
      <c r="D71" s="121"/>
      <c r="E71" s="121"/>
      <c r="F71" s="121"/>
      <c r="G71" s="121"/>
    </row>
    <row r="72" spans="1:7" x14ac:dyDescent="0.2">
      <c r="A72" s="120"/>
      <c r="B72" s="121"/>
      <c r="C72" s="121"/>
      <c r="D72" s="121"/>
      <c r="E72" s="121"/>
      <c r="F72" s="121"/>
      <c r="G72" s="121"/>
    </row>
    <row r="73" spans="1:7" x14ac:dyDescent="0.2">
      <c r="A73" s="120"/>
      <c r="B73" s="121"/>
      <c r="C73" s="121"/>
      <c r="D73" s="121"/>
      <c r="E73" s="121"/>
      <c r="F73" s="121"/>
      <c r="G73" s="121"/>
    </row>
    <row r="74" spans="1:7" x14ac:dyDescent="0.2">
      <c r="A74" s="120"/>
      <c r="B74" s="121"/>
      <c r="C74" s="121"/>
      <c r="D74" s="121"/>
      <c r="E74" s="121"/>
      <c r="F74" s="121"/>
      <c r="G74" s="121"/>
    </row>
    <row r="75" spans="1:7" x14ac:dyDescent="0.2">
      <c r="A75" s="120"/>
      <c r="B75" s="121"/>
      <c r="C75" s="121"/>
      <c r="D75" s="121"/>
      <c r="E75" s="121"/>
      <c r="F75" s="121"/>
      <c r="G75" s="121"/>
    </row>
    <row r="76" spans="1:7" x14ac:dyDescent="0.2">
      <c r="A76" s="120"/>
      <c r="B76" s="121"/>
      <c r="C76" s="121"/>
      <c r="D76" s="121"/>
      <c r="E76" s="121"/>
      <c r="F76" s="121"/>
      <c r="G76" s="121"/>
    </row>
    <row r="77" spans="1:7" x14ac:dyDescent="0.2">
      <c r="A77" s="120"/>
      <c r="B77" s="121"/>
      <c r="C77" s="121"/>
      <c r="D77" s="121"/>
      <c r="E77" s="121"/>
      <c r="F77" s="121"/>
      <c r="G77" s="121"/>
    </row>
    <row r="78" spans="1:7" x14ac:dyDescent="0.2">
      <c r="A78" s="120"/>
      <c r="B78" s="121"/>
      <c r="C78" s="121"/>
      <c r="D78" s="121"/>
      <c r="E78" s="121"/>
      <c r="F78" s="121"/>
      <c r="G78" s="121"/>
    </row>
    <row r="79" spans="1:7" x14ac:dyDescent="0.2">
      <c r="A79" s="120"/>
      <c r="B79" s="121"/>
      <c r="C79" s="121"/>
      <c r="D79" s="121"/>
      <c r="E79" s="121"/>
      <c r="F79" s="121"/>
      <c r="G79" s="121"/>
    </row>
    <row r="80" spans="1:7" x14ac:dyDescent="0.2">
      <c r="A80" s="120"/>
      <c r="B80" s="121"/>
      <c r="C80" s="121"/>
      <c r="D80" s="121"/>
      <c r="E80" s="121"/>
      <c r="F80" s="121"/>
      <c r="G80" s="121"/>
    </row>
    <row r="81" spans="1:7" x14ac:dyDescent="0.2">
      <c r="A81" s="120"/>
      <c r="B81" s="121"/>
      <c r="C81" s="121"/>
      <c r="D81" s="121"/>
      <c r="E81" s="121"/>
      <c r="F81" s="121"/>
      <c r="G81" s="121"/>
    </row>
    <row r="82" spans="1:7" x14ac:dyDescent="0.2">
      <c r="A82" s="120"/>
      <c r="B82" s="121"/>
      <c r="C82" s="121"/>
      <c r="D82" s="121"/>
      <c r="E82" s="121"/>
      <c r="F82" s="121"/>
      <c r="G82" s="121"/>
    </row>
    <row r="83" spans="1:7" x14ac:dyDescent="0.2">
      <c r="A83" s="120"/>
      <c r="B83" s="121"/>
      <c r="C83" s="121"/>
      <c r="D83" s="121"/>
      <c r="E83" s="121"/>
      <c r="F83" s="121"/>
      <c r="G83" s="121"/>
    </row>
    <row r="84" spans="1:7" x14ac:dyDescent="0.2">
      <c r="A84" s="120"/>
      <c r="B84" s="121"/>
      <c r="C84" s="121"/>
      <c r="D84" s="121"/>
      <c r="E84" s="121"/>
      <c r="F84" s="121"/>
      <c r="G84" s="121"/>
    </row>
    <row r="85" spans="1:7" x14ac:dyDescent="0.2">
      <c r="A85" s="120"/>
      <c r="B85" s="121"/>
      <c r="C85" s="121"/>
      <c r="D85" s="121"/>
      <c r="E85" s="121"/>
      <c r="F85" s="121"/>
      <c r="G85" s="121"/>
    </row>
    <row r="86" spans="1:7" x14ac:dyDescent="0.2">
      <c r="A86" s="120"/>
      <c r="B86" s="121"/>
      <c r="C86" s="121"/>
      <c r="D86" s="121"/>
      <c r="E86" s="121"/>
      <c r="F86" s="121"/>
      <c r="G86" s="121"/>
    </row>
    <row r="87" spans="1:7" x14ac:dyDescent="0.2">
      <c r="A87" s="120"/>
      <c r="B87" s="121"/>
      <c r="C87" s="121"/>
      <c r="D87" s="121"/>
      <c r="E87" s="121"/>
      <c r="F87" s="121"/>
      <c r="G87" s="121"/>
    </row>
    <row r="88" spans="1:7" x14ac:dyDescent="0.2">
      <c r="A88" s="120"/>
      <c r="B88" s="121"/>
      <c r="C88" s="121"/>
      <c r="D88" s="121"/>
      <c r="E88" s="121"/>
      <c r="F88" s="121"/>
      <c r="G88" s="121"/>
    </row>
    <row r="89" spans="1:7" x14ac:dyDescent="0.2">
      <c r="A89" s="120"/>
      <c r="B89" s="121"/>
      <c r="C89" s="121"/>
      <c r="D89" s="121"/>
      <c r="E89" s="121"/>
      <c r="F89" s="121"/>
      <c r="G89" s="121"/>
    </row>
    <row r="90" spans="1:7" x14ac:dyDescent="0.2">
      <c r="A90" s="120"/>
      <c r="B90" s="121"/>
      <c r="C90" s="121"/>
      <c r="D90" s="121"/>
      <c r="E90" s="121"/>
      <c r="F90" s="121"/>
      <c r="G90" s="121"/>
    </row>
    <row r="91" spans="1:7" x14ac:dyDescent="0.2">
      <c r="A91" s="120"/>
      <c r="B91" s="121"/>
      <c r="C91" s="121"/>
      <c r="D91" s="121"/>
      <c r="E91" s="121"/>
      <c r="F91" s="121"/>
      <c r="G91" s="121"/>
    </row>
    <row r="92" spans="1:7" x14ac:dyDescent="0.2">
      <c r="A92" s="120"/>
      <c r="B92" s="121"/>
      <c r="C92" s="121"/>
      <c r="D92" s="121"/>
      <c r="E92" s="121"/>
      <c r="F92" s="121"/>
      <c r="G92" s="121"/>
    </row>
    <row r="93" spans="1:7" x14ac:dyDescent="0.2">
      <c r="A93" s="120"/>
      <c r="B93" s="121"/>
      <c r="C93" s="121"/>
      <c r="D93" s="121"/>
      <c r="E93" s="121"/>
      <c r="F93" s="121"/>
      <c r="G93" s="121"/>
    </row>
    <row r="94" spans="1:7" x14ac:dyDescent="0.2">
      <c r="A94" s="120"/>
      <c r="B94" s="121"/>
      <c r="C94" s="121"/>
      <c r="D94" s="121"/>
      <c r="E94" s="121"/>
      <c r="F94" s="121"/>
      <c r="G94" s="121"/>
    </row>
    <row r="95" spans="1:7" x14ac:dyDescent="0.2">
      <c r="A95" s="120"/>
      <c r="B95" s="121"/>
      <c r="C95" s="121"/>
      <c r="D95" s="121"/>
      <c r="E95" s="121"/>
      <c r="F95" s="121"/>
      <c r="G95" s="121"/>
    </row>
    <row r="96" spans="1:7" x14ac:dyDescent="0.2">
      <c r="A96" s="120"/>
      <c r="B96" s="121"/>
      <c r="C96" s="121"/>
      <c r="D96" s="121"/>
      <c r="E96" s="121"/>
      <c r="F96" s="121"/>
      <c r="G96" s="121"/>
    </row>
    <row r="97" spans="1:7" x14ac:dyDescent="0.2">
      <c r="A97" s="120"/>
      <c r="B97" s="121"/>
      <c r="C97" s="121"/>
      <c r="D97" s="121"/>
      <c r="E97" s="121"/>
      <c r="F97" s="121"/>
      <c r="G97" s="121"/>
    </row>
    <row r="98" spans="1:7" x14ac:dyDescent="0.2">
      <c r="A98" s="120"/>
      <c r="B98" s="121"/>
      <c r="C98" s="121"/>
      <c r="D98" s="121"/>
      <c r="E98" s="121"/>
      <c r="F98" s="121"/>
      <c r="G98" s="121"/>
    </row>
    <row r="99" spans="1:7" x14ac:dyDescent="0.2">
      <c r="A99" s="120"/>
      <c r="B99" s="121"/>
      <c r="C99" s="121"/>
      <c r="D99" s="121"/>
      <c r="E99" s="121"/>
      <c r="F99" s="121"/>
      <c r="G99" s="121"/>
    </row>
    <row r="100" spans="1:7" x14ac:dyDescent="0.2">
      <c r="A100" s="120"/>
      <c r="B100" s="121"/>
      <c r="C100" s="121"/>
      <c r="D100" s="121"/>
      <c r="E100" s="121"/>
      <c r="F100" s="121"/>
      <c r="G100" s="121"/>
    </row>
    <row r="101" spans="1:7" x14ac:dyDescent="0.2">
      <c r="A101" s="120"/>
      <c r="B101" s="121"/>
      <c r="C101" s="121"/>
      <c r="D101" s="121"/>
      <c r="E101" s="121"/>
      <c r="F101" s="121"/>
      <c r="G101" s="121"/>
    </row>
    <row r="102" spans="1:7" x14ac:dyDescent="0.2">
      <c r="A102" s="120"/>
      <c r="B102" s="121"/>
      <c r="C102" s="121"/>
      <c r="D102" s="121"/>
      <c r="E102" s="121"/>
      <c r="F102" s="121"/>
      <c r="G102" s="121"/>
    </row>
    <row r="103" spans="1:7" x14ac:dyDescent="0.2">
      <c r="A103" s="120"/>
      <c r="B103" s="121"/>
      <c r="C103" s="121"/>
      <c r="D103" s="121"/>
      <c r="E103" s="121"/>
      <c r="F103" s="121"/>
      <c r="G103" s="121"/>
    </row>
    <row r="104" spans="1:7" x14ac:dyDescent="0.2">
      <c r="A104" s="120"/>
      <c r="B104" s="121"/>
      <c r="C104" s="121"/>
      <c r="D104" s="121"/>
      <c r="E104" s="121"/>
      <c r="F104" s="121"/>
      <c r="G104" s="121"/>
    </row>
    <row r="105" spans="1:7" x14ac:dyDescent="0.2">
      <c r="A105" s="120"/>
      <c r="B105" s="121"/>
      <c r="C105" s="121"/>
      <c r="D105" s="121"/>
      <c r="E105" s="121"/>
      <c r="F105" s="121"/>
      <c r="G105" s="121"/>
    </row>
    <row r="106" spans="1:7" x14ac:dyDescent="0.2">
      <c r="A106" s="120"/>
      <c r="B106" s="121"/>
      <c r="C106" s="121"/>
      <c r="D106" s="121"/>
      <c r="E106" s="121"/>
      <c r="F106" s="121"/>
      <c r="G106" s="121"/>
    </row>
    <row r="107" spans="1:7" x14ac:dyDescent="0.2">
      <c r="A107" s="120"/>
      <c r="B107" s="121"/>
      <c r="C107" s="121"/>
      <c r="D107" s="121"/>
      <c r="E107" s="121"/>
      <c r="F107" s="121"/>
      <c r="G107" s="121"/>
    </row>
    <row r="108" spans="1:7" x14ac:dyDescent="0.2">
      <c r="A108" s="120"/>
      <c r="B108" s="121"/>
      <c r="C108" s="121"/>
      <c r="D108" s="121"/>
      <c r="E108" s="121"/>
      <c r="F108" s="121"/>
      <c r="G108" s="121"/>
    </row>
    <row r="109" spans="1:7" x14ac:dyDescent="0.2">
      <c r="A109" s="120"/>
      <c r="B109" s="121"/>
      <c r="C109" s="121"/>
      <c r="D109" s="121"/>
      <c r="E109" s="121"/>
      <c r="F109" s="121"/>
      <c r="G109" s="121"/>
    </row>
    <row r="110" spans="1:7" x14ac:dyDescent="0.2">
      <c r="A110" s="120"/>
      <c r="B110" s="121"/>
      <c r="C110" s="121"/>
      <c r="D110" s="121"/>
      <c r="E110" s="121"/>
      <c r="F110" s="121"/>
      <c r="G110" s="121"/>
    </row>
    <row r="111" spans="1:7" x14ac:dyDescent="0.2">
      <c r="A111" s="120"/>
      <c r="B111" s="121"/>
      <c r="C111" s="121"/>
      <c r="D111" s="121"/>
      <c r="E111" s="121"/>
      <c r="F111" s="121"/>
      <c r="G111" s="121"/>
    </row>
    <row r="112" spans="1:7" x14ac:dyDescent="0.2">
      <c r="A112" s="120"/>
      <c r="B112" s="121"/>
      <c r="C112" s="121"/>
      <c r="D112" s="121"/>
      <c r="E112" s="121"/>
      <c r="F112" s="121"/>
      <c r="G112" s="121"/>
    </row>
    <row r="113" spans="1:7" x14ac:dyDescent="0.2">
      <c r="A113" s="120"/>
      <c r="B113" s="121"/>
      <c r="C113" s="121"/>
      <c r="D113" s="121"/>
      <c r="E113" s="121"/>
      <c r="F113" s="121"/>
      <c r="G113" s="121"/>
    </row>
    <row r="114" spans="1:7" x14ac:dyDescent="0.2">
      <c r="A114" s="120"/>
      <c r="B114" s="121"/>
      <c r="C114" s="121"/>
      <c r="D114" s="121"/>
      <c r="E114" s="121"/>
      <c r="F114" s="121"/>
      <c r="G114" s="121"/>
    </row>
    <row r="115" spans="1:7" x14ac:dyDescent="0.2">
      <c r="A115" s="120"/>
      <c r="B115" s="121"/>
      <c r="C115" s="121"/>
      <c r="D115" s="121"/>
      <c r="E115" s="121"/>
      <c r="F115" s="121"/>
      <c r="G115" s="121"/>
    </row>
    <row r="116" spans="1:7" x14ac:dyDescent="0.2">
      <c r="A116" s="120"/>
      <c r="B116" s="121"/>
      <c r="C116" s="121"/>
      <c r="D116" s="121"/>
      <c r="E116" s="121"/>
      <c r="F116" s="121"/>
      <c r="G116" s="121"/>
    </row>
    <row r="117" spans="1:7" x14ac:dyDescent="0.2">
      <c r="A117" s="120"/>
      <c r="B117" s="121"/>
      <c r="C117" s="121"/>
      <c r="D117" s="121"/>
      <c r="E117" s="121"/>
      <c r="F117" s="121"/>
      <c r="G117" s="121"/>
    </row>
    <row r="118" spans="1:7" x14ac:dyDescent="0.2">
      <c r="A118" s="120"/>
      <c r="B118" s="121"/>
      <c r="C118" s="121"/>
      <c r="D118" s="121"/>
      <c r="E118" s="121"/>
      <c r="F118" s="121"/>
      <c r="G118" s="121"/>
    </row>
    <row r="119" spans="1:7" x14ac:dyDescent="0.2">
      <c r="A119" s="120"/>
      <c r="B119" s="121"/>
      <c r="C119" s="121"/>
      <c r="D119" s="121"/>
      <c r="E119" s="121"/>
      <c r="F119" s="121"/>
      <c r="G119" s="121"/>
    </row>
    <row r="120" spans="1:7" x14ac:dyDescent="0.2">
      <c r="A120" s="120"/>
      <c r="B120" s="121"/>
      <c r="C120" s="121"/>
      <c r="D120" s="121"/>
      <c r="E120" s="121"/>
      <c r="F120" s="121"/>
      <c r="G120" s="121"/>
    </row>
    <row r="121" spans="1:7" x14ac:dyDescent="0.2">
      <c r="A121" s="120"/>
      <c r="B121" s="121"/>
      <c r="C121" s="121"/>
      <c r="D121" s="121"/>
      <c r="E121" s="121"/>
      <c r="F121" s="121"/>
      <c r="G121" s="121"/>
    </row>
    <row r="122" spans="1:7" x14ac:dyDescent="0.2">
      <c r="A122" s="120"/>
      <c r="B122" s="121"/>
      <c r="C122" s="121"/>
      <c r="D122" s="121"/>
      <c r="E122" s="121"/>
      <c r="F122" s="121"/>
      <c r="G122" s="121"/>
    </row>
    <row r="123" spans="1:7" x14ac:dyDescent="0.2">
      <c r="A123" s="120"/>
      <c r="B123" s="121"/>
      <c r="C123" s="121"/>
      <c r="D123" s="121"/>
      <c r="E123" s="121"/>
      <c r="F123" s="121"/>
      <c r="G123" s="121"/>
    </row>
    <row r="124" spans="1:7" x14ac:dyDescent="0.2">
      <c r="A124" s="120"/>
      <c r="B124" s="121"/>
      <c r="C124" s="121"/>
      <c r="D124" s="121"/>
      <c r="E124" s="121"/>
      <c r="F124" s="121"/>
      <c r="G124" s="121"/>
    </row>
    <row r="125" spans="1:7" x14ac:dyDescent="0.2">
      <c r="A125" s="120"/>
      <c r="B125" s="121"/>
      <c r="C125" s="121"/>
      <c r="D125" s="121"/>
      <c r="E125" s="121"/>
      <c r="F125" s="121"/>
      <c r="G125" s="121"/>
    </row>
    <row r="126" spans="1:7" x14ac:dyDescent="0.2">
      <c r="A126" s="120"/>
      <c r="B126" s="121"/>
      <c r="C126" s="121"/>
      <c r="D126" s="121"/>
      <c r="E126" s="121"/>
      <c r="F126" s="121"/>
      <c r="G126" s="121"/>
    </row>
    <row r="127" spans="1:7" x14ac:dyDescent="0.2">
      <c r="A127" s="120"/>
      <c r="B127" s="121"/>
      <c r="C127" s="121"/>
      <c r="D127" s="121"/>
      <c r="E127" s="121"/>
      <c r="F127" s="121"/>
      <c r="G127" s="121"/>
    </row>
    <row r="128" spans="1:7" x14ac:dyDescent="0.2">
      <c r="A128" s="120"/>
      <c r="B128" s="121"/>
      <c r="C128" s="121"/>
      <c r="D128" s="121"/>
      <c r="E128" s="121"/>
      <c r="F128" s="121"/>
      <c r="G128" s="121"/>
    </row>
    <row r="129" spans="1:7" x14ac:dyDescent="0.2">
      <c r="A129" s="120"/>
      <c r="B129" s="121"/>
      <c r="C129" s="121"/>
      <c r="D129" s="121"/>
      <c r="E129" s="121"/>
      <c r="F129" s="121"/>
      <c r="G129" s="121"/>
    </row>
    <row r="130" spans="1:7" x14ac:dyDescent="0.2">
      <c r="A130" s="120"/>
      <c r="B130" s="121"/>
      <c r="C130" s="121"/>
      <c r="D130" s="121"/>
      <c r="E130" s="121"/>
      <c r="F130" s="121"/>
      <c r="G130" s="121"/>
    </row>
    <row r="131" spans="1:7" x14ac:dyDescent="0.2">
      <c r="A131" s="120"/>
      <c r="B131" s="121"/>
      <c r="C131" s="121"/>
      <c r="D131" s="121"/>
      <c r="E131" s="121"/>
      <c r="F131" s="121"/>
      <c r="G131" s="121"/>
    </row>
    <row r="132" spans="1:7" x14ac:dyDescent="0.2">
      <c r="A132" s="120"/>
      <c r="B132" s="121"/>
      <c r="C132" s="121"/>
      <c r="D132" s="121"/>
      <c r="E132" s="121"/>
      <c r="F132" s="121"/>
      <c r="G132" s="121"/>
    </row>
    <row r="133" spans="1:7" x14ac:dyDescent="0.2">
      <c r="A133" s="120"/>
      <c r="B133" s="121"/>
      <c r="C133" s="121"/>
      <c r="D133" s="121"/>
      <c r="E133" s="121"/>
      <c r="F133" s="121"/>
      <c r="G133" s="121"/>
    </row>
    <row r="134" spans="1:7" x14ac:dyDescent="0.2">
      <c r="A134" s="120"/>
      <c r="B134" s="121"/>
      <c r="C134" s="121"/>
      <c r="D134" s="121"/>
      <c r="E134" s="121"/>
      <c r="F134" s="121"/>
      <c r="G134" s="121"/>
    </row>
    <row r="135" spans="1:7" x14ac:dyDescent="0.2">
      <c r="A135" s="120"/>
      <c r="B135" s="121"/>
      <c r="C135" s="121"/>
      <c r="D135" s="121"/>
      <c r="E135" s="121"/>
      <c r="F135" s="121"/>
      <c r="G135" s="121"/>
    </row>
    <row r="136" spans="1:7" x14ac:dyDescent="0.2">
      <c r="A136" s="120"/>
      <c r="B136" s="121"/>
      <c r="C136" s="121"/>
      <c r="D136" s="121"/>
      <c r="E136" s="121"/>
      <c r="F136" s="121"/>
      <c r="G136" s="121"/>
    </row>
    <row r="137" spans="1:7" x14ac:dyDescent="0.2">
      <c r="A137" s="120"/>
      <c r="B137" s="121"/>
      <c r="C137" s="121"/>
      <c r="D137" s="121"/>
      <c r="E137" s="121"/>
      <c r="F137" s="121"/>
      <c r="G137" s="121"/>
    </row>
    <row r="138" spans="1:7" x14ac:dyDescent="0.2">
      <c r="A138" s="120"/>
      <c r="B138" s="121"/>
      <c r="C138" s="121"/>
      <c r="D138" s="121"/>
      <c r="E138" s="121"/>
      <c r="F138" s="121"/>
      <c r="G138" s="121"/>
    </row>
    <row r="139" spans="1:7" x14ac:dyDescent="0.2">
      <c r="A139" s="120"/>
      <c r="B139" s="121"/>
      <c r="C139" s="121"/>
      <c r="D139" s="121"/>
      <c r="E139" s="121"/>
      <c r="F139" s="121"/>
      <c r="G139" s="121"/>
    </row>
    <row r="140" spans="1:7" x14ac:dyDescent="0.2">
      <c r="A140" s="120"/>
      <c r="B140" s="121"/>
      <c r="C140" s="121"/>
      <c r="D140" s="121"/>
      <c r="E140" s="121"/>
      <c r="F140" s="121"/>
      <c r="G140" s="121"/>
    </row>
    <row r="141" spans="1:7" x14ac:dyDescent="0.2">
      <c r="A141" s="120"/>
      <c r="B141" s="121"/>
      <c r="C141" s="121"/>
      <c r="D141" s="121"/>
      <c r="E141" s="121"/>
      <c r="F141" s="121"/>
      <c r="G141" s="121"/>
    </row>
    <row r="142" spans="1:7" x14ac:dyDescent="0.2">
      <c r="A142" s="120"/>
      <c r="B142" s="121"/>
      <c r="C142" s="121"/>
      <c r="D142" s="121"/>
      <c r="E142" s="121"/>
      <c r="F142" s="121"/>
      <c r="G142" s="121"/>
    </row>
    <row r="143" spans="1:7" x14ac:dyDescent="0.2">
      <c r="A143" s="120"/>
      <c r="B143" s="121"/>
      <c r="C143" s="121"/>
      <c r="D143" s="121"/>
      <c r="E143" s="121"/>
      <c r="F143" s="121"/>
      <c r="G143" s="121"/>
    </row>
    <row r="144" spans="1:7" x14ac:dyDescent="0.2">
      <c r="A144" s="120"/>
      <c r="B144" s="121"/>
      <c r="C144" s="121"/>
      <c r="D144" s="121"/>
      <c r="E144" s="121"/>
      <c r="F144" s="121"/>
      <c r="G144" s="121"/>
    </row>
    <row r="145" spans="1:7" x14ac:dyDescent="0.2">
      <c r="A145" s="120"/>
      <c r="B145" s="121"/>
      <c r="C145" s="121"/>
      <c r="D145" s="121"/>
      <c r="E145" s="121"/>
      <c r="F145" s="121"/>
      <c r="G145" s="121"/>
    </row>
    <row r="146" spans="1:7" x14ac:dyDescent="0.2">
      <c r="A146" s="120"/>
      <c r="B146" s="121"/>
      <c r="C146" s="121"/>
      <c r="D146" s="121"/>
      <c r="E146" s="121"/>
      <c r="F146" s="121"/>
      <c r="G146" s="121"/>
    </row>
    <row r="147" spans="1:7" x14ac:dyDescent="0.2">
      <c r="A147" s="120"/>
      <c r="B147" s="121"/>
      <c r="C147" s="121"/>
      <c r="D147" s="121"/>
      <c r="E147" s="121"/>
      <c r="F147" s="121"/>
      <c r="G147" s="121"/>
    </row>
    <row r="148" spans="1:7" x14ac:dyDescent="0.2">
      <c r="A148" s="120"/>
      <c r="B148" s="121"/>
      <c r="C148" s="121"/>
      <c r="D148" s="121"/>
      <c r="E148" s="121"/>
      <c r="F148" s="121"/>
      <c r="G148" s="121"/>
    </row>
    <row r="149" spans="1:7" x14ac:dyDescent="0.2">
      <c r="A149" s="120"/>
      <c r="B149" s="121"/>
      <c r="C149" s="121"/>
      <c r="D149" s="121"/>
      <c r="E149" s="121"/>
      <c r="F149" s="121"/>
      <c r="G149" s="121"/>
    </row>
    <row r="150" spans="1:7" x14ac:dyDescent="0.2">
      <c r="A150" s="120"/>
      <c r="B150" s="121"/>
      <c r="C150" s="121"/>
      <c r="D150" s="121"/>
      <c r="E150" s="121"/>
      <c r="F150" s="121"/>
      <c r="G150" s="121"/>
    </row>
    <row r="151" spans="1:7" x14ac:dyDescent="0.2">
      <c r="A151" s="120"/>
      <c r="B151" s="121"/>
      <c r="C151" s="121"/>
      <c r="D151" s="121"/>
      <c r="E151" s="121"/>
      <c r="F151" s="121"/>
      <c r="G151" s="121"/>
    </row>
    <row r="152" spans="1:7" x14ac:dyDescent="0.2">
      <c r="A152" s="120"/>
      <c r="B152" s="121"/>
      <c r="C152" s="121"/>
      <c r="D152" s="121"/>
      <c r="E152" s="121"/>
      <c r="F152" s="121"/>
      <c r="G152" s="121"/>
    </row>
    <row r="153" spans="1:7" x14ac:dyDescent="0.2">
      <c r="A153" s="120"/>
      <c r="B153" s="121"/>
      <c r="C153" s="121"/>
      <c r="D153" s="121"/>
      <c r="E153" s="121"/>
      <c r="F153" s="121"/>
      <c r="G153" s="121"/>
    </row>
    <row r="154" spans="1:7" x14ac:dyDescent="0.2">
      <c r="A154" s="120"/>
      <c r="B154" s="121"/>
      <c r="C154" s="121"/>
      <c r="D154" s="121"/>
      <c r="E154" s="121"/>
      <c r="F154" s="121"/>
      <c r="G154" s="121"/>
    </row>
    <row r="155" spans="1:7" x14ac:dyDescent="0.2">
      <c r="A155" s="120"/>
      <c r="B155" s="121"/>
      <c r="C155" s="121"/>
      <c r="D155" s="121"/>
      <c r="E155" s="121"/>
      <c r="F155" s="121"/>
      <c r="G155" s="121"/>
    </row>
    <row r="156" spans="1:7" x14ac:dyDescent="0.2">
      <c r="A156" s="120"/>
      <c r="B156" s="121"/>
      <c r="C156" s="121"/>
      <c r="D156" s="121"/>
      <c r="E156" s="121"/>
      <c r="F156" s="121"/>
      <c r="G156" s="121"/>
    </row>
    <row r="157" spans="1:7" x14ac:dyDescent="0.2">
      <c r="A157" s="120"/>
      <c r="B157" s="121"/>
      <c r="C157" s="121"/>
      <c r="D157" s="121"/>
      <c r="E157" s="121"/>
      <c r="F157" s="121"/>
      <c r="G157" s="121"/>
    </row>
    <row r="158" spans="1:7" x14ac:dyDescent="0.2">
      <c r="A158" s="120"/>
      <c r="B158" s="121"/>
      <c r="C158" s="121"/>
      <c r="D158" s="121"/>
      <c r="E158" s="121"/>
      <c r="F158" s="121"/>
      <c r="G158" s="121"/>
    </row>
    <row r="159" spans="1:7" x14ac:dyDescent="0.2">
      <c r="A159" s="120"/>
      <c r="B159" s="121"/>
      <c r="C159" s="121"/>
      <c r="D159" s="121"/>
      <c r="E159" s="121"/>
      <c r="F159" s="121"/>
      <c r="G159" s="121"/>
    </row>
    <row r="160" spans="1:7" x14ac:dyDescent="0.2">
      <c r="A160" s="120"/>
      <c r="B160" s="121"/>
      <c r="C160" s="121"/>
      <c r="D160" s="121"/>
      <c r="E160" s="121"/>
      <c r="F160" s="121"/>
      <c r="G160" s="121"/>
    </row>
    <row r="161" spans="1:7" x14ac:dyDescent="0.2">
      <c r="A161" s="120"/>
      <c r="B161" s="121"/>
      <c r="C161" s="121"/>
      <c r="D161" s="121"/>
      <c r="E161" s="121"/>
      <c r="F161" s="121"/>
      <c r="G161" s="121"/>
    </row>
    <row r="162" spans="1:7" x14ac:dyDescent="0.2">
      <c r="A162" s="120"/>
      <c r="B162" s="121"/>
      <c r="C162" s="121"/>
      <c r="D162" s="121"/>
      <c r="E162" s="121"/>
      <c r="F162" s="121"/>
      <c r="G162" s="121"/>
    </row>
    <row r="163" spans="1:7" x14ac:dyDescent="0.2">
      <c r="A163" s="120"/>
      <c r="B163" s="121"/>
      <c r="C163" s="121"/>
      <c r="D163" s="121"/>
      <c r="E163" s="121"/>
      <c r="F163" s="121"/>
      <c r="G163" s="121"/>
    </row>
    <row r="164" spans="1:7" x14ac:dyDescent="0.2">
      <c r="A164" s="120"/>
      <c r="B164" s="121"/>
      <c r="C164" s="121"/>
      <c r="D164" s="121"/>
      <c r="E164" s="121"/>
      <c r="F164" s="121"/>
      <c r="G164" s="121"/>
    </row>
    <row r="165" spans="1:7" x14ac:dyDescent="0.2">
      <c r="A165" s="120"/>
      <c r="B165" s="121"/>
      <c r="C165" s="121"/>
      <c r="D165" s="121"/>
      <c r="E165" s="121"/>
      <c r="F165" s="121"/>
      <c r="G165" s="121"/>
    </row>
    <row r="166" spans="1:7" x14ac:dyDescent="0.2">
      <c r="A166" s="120"/>
      <c r="B166" s="121"/>
      <c r="C166" s="121"/>
      <c r="D166" s="121"/>
      <c r="E166" s="121"/>
      <c r="F166" s="121"/>
      <c r="G166" s="121"/>
    </row>
    <row r="167" spans="1:7" x14ac:dyDescent="0.2">
      <c r="A167" s="120"/>
      <c r="B167" s="121"/>
      <c r="C167" s="121"/>
      <c r="D167" s="121"/>
      <c r="E167" s="121"/>
      <c r="F167" s="121"/>
      <c r="G167" s="121"/>
    </row>
    <row r="168" spans="1:7" x14ac:dyDescent="0.2">
      <c r="A168" s="120"/>
      <c r="B168" s="121"/>
      <c r="C168" s="121"/>
      <c r="D168" s="121"/>
      <c r="E168" s="121"/>
      <c r="F168" s="121"/>
      <c r="G168" s="121"/>
    </row>
    <row r="169" spans="1:7" x14ac:dyDescent="0.2">
      <c r="A169" s="120"/>
      <c r="B169" s="121"/>
      <c r="C169" s="121"/>
      <c r="D169" s="121"/>
      <c r="E169" s="121"/>
      <c r="F169" s="121"/>
      <c r="G169" s="121"/>
    </row>
    <row r="170" spans="1:7" x14ac:dyDescent="0.2">
      <c r="A170" s="120"/>
      <c r="B170" s="121"/>
      <c r="C170" s="121"/>
      <c r="D170" s="121"/>
      <c r="E170" s="121"/>
      <c r="F170" s="121"/>
      <c r="G170" s="121"/>
    </row>
    <row r="171" spans="1:7" x14ac:dyDescent="0.2">
      <c r="A171" s="120"/>
      <c r="B171" s="121"/>
      <c r="C171" s="121"/>
      <c r="D171" s="121"/>
      <c r="E171" s="121"/>
      <c r="F171" s="121"/>
      <c r="G171" s="121"/>
    </row>
    <row r="172" spans="1:7" x14ac:dyDescent="0.2">
      <c r="A172" s="120"/>
      <c r="B172" s="121"/>
      <c r="C172" s="121"/>
      <c r="D172" s="121"/>
      <c r="E172" s="121"/>
      <c r="F172" s="121"/>
      <c r="G172" s="121"/>
    </row>
    <row r="173" spans="1:7" x14ac:dyDescent="0.2">
      <c r="A173" s="120"/>
      <c r="B173" s="121"/>
      <c r="C173" s="121"/>
      <c r="D173" s="121"/>
      <c r="E173" s="121"/>
      <c r="F173" s="121"/>
      <c r="G173" s="121"/>
    </row>
    <row r="174" spans="1:7" x14ac:dyDescent="0.2">
      <c r="A174" s="120"/>
      <c r="B174" s="121"/>
      <c r="C174" s="121"/>
      <c r="D174" s="121"/>
      <c r="E174" s="121"/>
      <c r="F174" s="121"/>
      <c r="G174" s="121"/>
    </row>
    <row r="175" spans="1:7" x14ac:dyDescent="0.2">
      <c r="A175" s="120"/>
      <c r="B175" s="121"/>
      <c r="C175" s="121"/>
      <c r="D175" s="121"/>
      <c r="E175" s="121"/>
      <c r="F175" s="121"/>
      <c r="G175" s="121"/>
    </row>
    <row r="176" spans="1:7" x14ac:dyDescent="0.2">
      <c r="A176" s="120"/>
      <c r="B176" s="121"/>
      <c r="C176" s="121"/>
      <c r="D176" s="121"/>
      <c r="E176" s="121"/>
      <c r="F176" s="121"/>
      <c r="G176" s="121"/>
    </row>
    <row r="177" spans="1:7" x14ac:dyDescent="0.2">
      <c r="A177" s="120"/>
      <c r="B177" s="121"/>
      <c r="C177" s="121"/>
      <c r="D177" s="121"/>
      <c r="E177" s="121"/>
      <c r="F177" s="121"/>
      <c r="G177" s="121"/>
    </row>
    <row r="178" spans="1:7" x14ac:dyDescent="0.2">
      <c r="A178" s="120"/>
      <c r="B178" s="121"/>
      <c r="C178" s="121"/>
      <c r="D178" s="121"/>
      <c r="E178" s="121"/>
      <c r="F178" s="121"/>
      <c r="G178" s="121"/>
    </row>
    <row r="179" spans="1:7" x14ac:dyDescent="0.2">
      <c r="A179" s="120"/>
      <c r="B179" s="121"/>
      <c r="C179" s="121"/>
      <c r="D179" s="121"/>
      <c r="E179" s="121"/>
      <c r="F179" s="121"/>
      <c r="G179" s="121"/>
    </row>
    <row r="180" spans="1:7" x14ac:dyDescent="0.2">
      <c r="A180" s="120"/>
      <c r="B180" s="121"/>
      <c r="C180" s="121"/>
      <c r="D180" s="121"/>
      <c r="E180" s="121"/>
      <c r="F180" s="121"/>
      <c r="G180" s="121"/>
    </row>
    <row r="181" spans="1:7" x14ac:dyDescent="0.2">
      <c r="A181" s="120"/>
      <c r="B181" s="121"/>
      <c r="C181" s="121"/>
      <c r="D181" s="121"/>
      <c r="E181" s="121"/>
      <c r="F181" s="121"/>
      <c r="G181" s="121"/>
    </row>
    <row r="182" spans="1:7" x14ac:dyDescent="0.2">
      <c r="A182" s="120"/>
      <c r="B182" s="121"/>
      <c r="C182" s="121"/>
      <c r="D182" s="121"/>
      <c r="E182" s="121"/>
      <c r="F182" s="121"/>
      <c r="G182" s="121"/>
    </row>
    <row r="183" spans="1:7" x14ac:dyDescent="0.2">
      <c r="A183" s="120"/>
      <c r="B183" s="121"/>
      <c r="C183" s="121"/>
      <c r="D183" s="121"/>
      <c r="E183" s="121"/>
      <c r="F183" s="121"/>
      <c r="G183" s="121"/>
    </row>
    <row r="184" spans="1:7" x14ac:dyDescent="0.2">
      <c r="A184" s="120"/>
      <c r="B184" s="121"/>
      <c r="C184" s="121"/>
      <c r="D184" s="121"/>
      <c r="E184" s="121"/>
      <c r="F184" s="121"/>
      <c r="G184" s="121"/>
    </row>
    <row r="185" spans="1:7" x14ac:dyDescent="0.2">
      <c r="A185" s="120"/>
      <c r="B185" s="121"/>
      <c r="C185" s="121"/>
      <c r="D185" s="121"/>
      <c r="E185" s="121"/>
      <c r="F185" s="121"/>
      <c r="G185" s="121"/>
    </row>
    <row r="186" spans="1:7" x14ac:dyDescent="0.2">
      <c r="A186" s="120"/>
      <c r="B186" s="121"/>
      <c r="C186" s="121"/>
      <c r="D186" s="121"/>
      <c r="E186" s="121"/>
      <c r="F186" s="121"/>
      <c r="G186" s="121"/>
    </row>
    <row r="187" spans="1:7" x14ac:dyDescent="0.2">
      <c r="A187" s="120"/>
      <c r="B187" s="121"/>
      <c r="C187" s="121"/>
      <c r="D187" s="121"/>
      <c r="E187" s="121"/>
      <c r="F187" s="121"/>
      <c r="G187" s="121"/>
    </row>
    <row r="188" spans="1:7" x14ac:dyDescent="0.2">
      <c r="A188" s="120"/>
      <c r="B188" s="121"/>
      <c r="C188" s="121"/>
      <c r="D188" s="121"/>
      <c r="E188" s="121"/>
      <c r="F188" s="121"/>
      <c r="G188" s="121"/>
    </row>
    <row r="189" spans="1:7" x14ac:dyDescent="0.2">
      <c r="A189" s="120"/>
      <c r="B189" s="121"/>
      <c r="C189" s="121"/>
      <c r="D189" s="121"/>
      <c r="E189" s="121"/>
      <c r="F189" s="121"/>
      <c r="G189" s="121"/>
    </row>
    <row r="190" spans="1:7" x14ac:dyDescent="0.2">
      <c r="A190" s="120"/>
      <c r="B190" s="121"/>
      <c r="C190" s="121"/>
      <c r="D190" s="121"/>
      <c r="E190" s="121"/>
      <c r="F190" s="121"/>
      <c r="G190" s="121"/>
    </row>
    <row r="191" spans="1:7" x14ac:dyDescent="0.2">
      <c r="A191" s="120"/>
      <c r="B191" s="121"/>
      <c r="C191" s="121"/>
      <c r="D191" s="121"/>
      <c r="E191" s="121"/>
      <c r="F191" s="121"/>
      <c r="G191" s="121"/>
    </row>
    <row r="192" spans="1:7" x14ac:dyDescent="0.2">
      <c r="A192" s="120"/>
      <c r="B192" s="121"/>
      <c r="C192" s="121"/>
      <c r="D192" s="121"/>
      <c r="E192" s="121"/>
      <c r="F192" s="121"/>
      <c r="G192" s="121"/>
    </row>
    <row r="193" spans="1:7" x14ac:dyDescent="0.2">
      <c r="A193" s="120"/>
      <c r="B193" s="121"/>
      <c r="C193" s="121"/>
      <c r="D193" s="121"/>
      <c r="E193" s="121"/>
      <c r="F193" s="121"/>
      <c r="G193" s="121"/>
    </row>
    <row r="194" spans="1:7" x14ac:dyDescent="0.2">
      <c r="A194" s="120"/>
      <c r="B194" s="121"/>
      <c r="C194" s="121"/>
      <c r="D194" s="121"/>
      <c r="E194" s="121"/>
      <c r="F194" s="121"/>
      <c r="G194" s="121"/>
    </row>
    <row r="195" spans="1:7" x14ac:dyDescent="0.2">
      <c r="A195" s="120"/>
      <c r="B195" s="121"/>
      <c r="C195" s="121"/>
      <c r="D195" s="121"/>
      <c r="E195" s="121"/>
      <c r="F195" s="121"/>
      <c r="G195" s="121"/>
    </row>
    <row r="196" spans="1:7" x14ac:dyDescent="0.2">
      <c r="A196" s="120"/>
      <c r="B196" s="121"/>
      <c r="C196" s="121"/>
      <c r="D196" s="121"/>
      <c r="E196" s="121"/>
      <c r="F196" s="121"/>
      <c r="G196" s="121"/>
    </row>
    <row r="197" spans="1:7" x14ac:dyDescent="0.2">
      <c r="A197" s="120"/>
      <c r="B197" s="121"/>
      <c r="C197" s="121"/>
      <c r="D197" s="121"/>
      <c r="E197" s="121"/>
      <c r="F197" s="121"/>
      <c r="G197" s="121"/>
    </row>
    <row r="198" spans="1:7" x14ac:dyDescent="0.2">
      <c r="A198" s="120"/>
      <c r="B198" s="121"/>
      <c r="C198" s="121"/>
      <c r="D198" s="121"/>
      <c r="E198" s="121"/>
      <c r="F198" s="121"/>
      <c r="G198" s="121"/>
    </row>
    <row r="199" spans="1:7" x14ac:dyDescent="0.2">
      <c r="A199" s="120"/>
      <c r="B199" s="121"/>
      <c r="C199" s="121"/>
      <c r="D199" s="121"/>
      <c r="E199" s="121"/>
      <c r="F199" s="121"/>
      <c r="G199" s="121"/>
    </row>
    <row r="200" spans="1:7" x14ac:dyDescent="0.2">
      <c r="A200" s="120"/>
      <c r="B200" s="121"/>
      <c r="C200" s="121"/>
      <c r="D200" s="121"/>
      <c r="E200" s="121"/>
      <c r="F200" s="121"/>
      <c r="G200" s="121"/>
    </row>
    <row r="201" spans="1:7" x14ac:dyDescent="0.2">
      <c r="A201" s="120"/>
      <c r="B201" s="121"/>
      <c r="C201" s="121"/>
      <c r="D201" s="121"/>
      <c r="E201" s="121"/>
      <c r="F201" s="121"/>
      <c r="G201" s="121"/>
    </row>
    <row r="202" spans="1:7" x14ac:dyDescent="0.2">
      <c r="A202" s="120"/>
      <c r="B202" s="121"/>
      <c r="C202" s="121"/>
      <c r="D202" s="121"/>
      <c r="E202" s="121"/>
      <c r="F202" s="121"/>
      <c r="G202" s="121"/>
    </row>
    <row r="203" spans="1:7" x14ac:dyDescent="0.2">
      <c r="A203" s="120"/>
      <c r="B203" s="121"/>
      <c r="C203" s="121"/>
      <c r="D203" s="121"/>
      <c r="E203" s="121"/>
      <c r="F203" s="121"/>
      <c r="G203" s="121"/>
    </row>
    <row r="204" spans="1:7" x14ac:dyDescent="0.2">
      <c r="A204" s="120"/>
      <c r="B204" s="121"/>
      <c r="C204" s="121"/>
      <c r="D204" s="121"/>
      <c r="E204" s="121"/>
      <c r="F204" s="121"/>
      <c r="G204" s="121"/>
    </row>
    <row r="205" spans="1:7" x14ac:dyDescent="0.2">
      <c r="A205" s="120"/>
      <c r="B205" s="121"/>
      <c r="C205" s="121"/>
      <c r="D205" s="121"/>
      <c r="E205" s="121"/>
      <c r="F205" s="121"/>
      <c r="G205" s="121"/>
    </row>
    <row r="206" spans="1:7" x14ac:dyDescent="0.2">
      <c r="A206" s="120"/>
      <c r="B206" s="121"/>
      <c r="C206" s="121"/>
      <c r="D206" s="121"/>
      <c r="E206" s="121"/>
      <c r="F206" s="121"/>
      <c r="G206" s="121"/>
    </row>
    <row r="207" spans="1:7" x14ac:dyDescent="0.2">
      <c r="A207" s="120"/>
      <c r="B207" s="121"/>
      <c r="C207" s="121"/>
      <c r="D207" s="121"/>
      <c r="E207" s="121"/>
      <c r="F207" s="121"/>
      <c r="G207" s="121"/>
    </row>
    <row r="208" spans="1:7" x14ac:dyDescent="0.2">
      <c r="A208" s="120"/>
      <c r="B208" s="121"/>
      <c r="C208" s="121"/>
      <c r="D208" s="121"/>
      <c r="E208" s="121"/>
      <c r="F208" s="121"/>
      <c r="G208" s="121"/>
    </row>
    <row r="209" spans="1:7" x14ac:dyDescent="0.2">
      <c r="A209" s="120"/>
      <c r="B209" s="121"/>
      <c r="C209" s="121"/>
      <c r="D209" s="121"/>
      <c r="E209" s="121"/>
      <c r="F209" s="121"/>
      <c r="G209" s="121"/>
    </row>
    <row r="210" spans="1:7" x14ac:dyDescent="0.2">
      <c r="A210" s="120"/>
      <c r="B210" s="121"/>
      <c r="C210" s="121"/>
      <c r="D210" s="121"/>
      <c r="E210" s="121"/>
      <c r="F210" s="121"/>
      <c r="G210" s="121"/>
    </row>
    <row r="211" spans="1:7" x14ac:dyDescent="0.2">
      <c r="A211" s="120"/>
      <c r="B211" s="121"/>
      <c r="C211" s="121"/>
      <c r="D211" s="121"/>
      <c r="E211" s="121"/>
      <c r="F211" s="121"/>
      <c r="G211" s="121"/>
    </row>
    <row r="212" spans="1:7" x14ac:dyDescent="0.2">
      <c r="A212" s="120"/>
      <c r="B212" s="121"/>
      <c r="C212" s="121"/>
      <c r="D212" s="121"/>
      <c r="E212" s="121"/>
      <c r="F212" s="121"/>
      <c r="G212" s="121"/>
    </row>
    <row r="213" spans="1:7" x14ac:dyDescent="0.2">
      <c r="A213" s="120"/>
      <c r="B213" s="121"/>
      <c r="C213" s="121"/>
      <c r="D213" s="121"/>
      <c r="E213" s="121"/>
      <c r="F213" s="121"/>
      <c r="G213" s="121"/>
    </row>
    <row r="214" spans="1:7" x14ac:dyDescent="0.2">
      <c r="A214" s="120"/>
      <c r="B214" s="121"/>
      <c r="C214" s="121"/>
      <c r="D214" s="121"/>
      <c r="E214" s="121"/>
      <c r="F214" s="121"/>
      <c r="G214" s="121"/>
    </row>
    <row r="215" spans="1:7" x14ac:dyDescent="0.2">
      <c r="A215" s="120"/>
      <c r="B215" s="121"/>
      <c r="C215" s="121"/>
      <c r="D215" s="121"/>
      <c r="E215" s="121"/>
      <c r="F215" s="121"/>
      <c r="G215" s="121"/>
    </row>
    <row r="216" spans="1:7" x14ac:dyDescent="0.2">
      <c r="A216" s="120"/>
      <c r="B216" s="121"/>
      <c r="C216" s="121"/>
      <c r="D216" s="121"/>
      <c r="E216" s="121"/>
      <c r="F216" s="121"/>
      <c r="G216" s="121"/>
    </row>
    <row r="217" spans="1:7" x14ac:dyDescent="0.2">
      <c r="A217" s="120"/>
      <c r="B217" s="121"/>
      <c r="C217" s="121"/>
      <c r="D217" s="121"/>
      <c r="E217" s="121"/>
      <c r="F217" s="121"/>
      <c r="G217" s="121"/>
    </row>
    <row r="218" spans="1:7" x14ac:dyDescent="0.2">
      <c r="A218" s="120"/>
      <c r="B218" s="121"/>
      <c r="C218" s="121"/>
      <c r="D218" s="121"/>
      <c r="E218" s="121"/>
      <c r="F218" s="121"/>
      <c r="G218" s="121"/>
    </row>
    <row r="219" spans="1:7" x14ac:dyDescent="0.2">
      <c r="A219" s="120"/>
      <c r="B219" s="121"/>
      <c r="C219" s="121"/>
      <c r="D219" s="121"/>
      <c r="E219" s="121"/>
      <c r="F219" s="121"/>
      <c r="G219" s="121"/>
    </row>
    <row r="220" spans="1:7" x14ac:dyDescent="0.2">
      <c r="A220" s="120"/>
      <c r="B220" s="121"/>
      <c r="C220" s="121"/>
      <c r="D220" s="121"/>
      <c r="E220" s="121"/>
      <c r="F220" s="121"/>
      <c r="G220" s="121"/>
    </row>
    <row r="221" spans="1:7" x14ac:dyDescent="0.2">
      <c r="A221" s="120"/>
      <c r="B221" s="121"/>
      <c r="C221" s="121"/>
      <c r="D221" s="121"/>
      <c r="E221" s="121"/>
      <c r="F221" s="121"/>
      <c r="G221" s="121"/>
    </row>
    <row r="222" spans="1:7" x14ac:dyDescent="0.2">
      <c r="A222" s="120"/>
      <c r="B222" s="121"/>
      <c r="C222" s="121"/>
      <c r="D222" s="121"/>
      <c r="E222" s="121"/>
      <c r="F222" s="121"/>
      <c r="G222" s="121"/>
    </row>
    <row r="223" spans="1:7" x14ac:dyDescent="0.2">
      <c r="A223" s="120"/>
      <c r="B223" s="121"/>
      <c r="C223" s="121"/>
      <c r="D223" s="121"/>
      <c r="E223" s="121"/>
      <c r="F223" s="121"/>
      <c r="G223" s="121"/>
    </row>
    <row r="224" spans="1:7" x14ac:dyDescent="0.2">
      <c r="A224" s="120"/>
      <c r="B224" s="121"/>
      <c r="C224" s="121"/>
      <c r="D224" s="121"/>
      <c r="E224" s="121"/>
      <c r="F224" s="121"/>
      <c r="G224" s="121"/>
    </row>
    <row r="225" spans="1:7" x14ac:dyDescent="0.2">
      <c r="A225" s="120"/>
      <c r="B225" s="121"/>
      <c r="C225" s="121"/>
      <c r="D225" s="121"/>
      <c r="E225" s="121"/>
      <c r="F225" s="121"/>
      <c r="G225" s="121"/>
    </row>
    <row r="226" spans="1:7" x14ac:dyDescent="0.2">
      <c r="A226" s="120"/>
      <c r="B226" s="121"/>
      <c r="C226" s="121"/>
      <c r="D226" s="121"/>
      <c r="E226" s="121"/>
      <c r="F226" s="121"/>
      <c r="G226" s="121"/>
    </row>
    <row r="227" spans="1:7" x14ac:dyDescent="0.2">
      <c r="A227" s="120"/>
      <c r="B227" s="121"/>
      <c r="C227" s="121"/>
      <c r="D227" s="121"/>
      <c r="E227" s="121"/>
      <c r="F227" s="121"/>
      <c r="G227" s="121"/>
    </row>
    <row r="228" spans="1:7" x14ac:dyDescent="0.2">
      <c r="A228" s="120"/>
      <c r="B228" s="121"/>
      <c r="C228" s="121"/>
      <c r="D228" s="121"/>
      <c r="E228" s="121"/>
      <c r="F228" s="121"/>
      <c r="G228" s="121"/>
    </row>
    <row r="229" spans="1:7" x14ac:dyDescent="0.2">
      <c r="A229" s="120"/>
      <c r="B229" s="121"/>
      <c r="C229" s="121"/>
      <c r="D229" s="121"/>
      <c r="E229" s="121"/>
      <c r="F229" s="121"/>
      <c r="G229" s="121"/>
    </row>
    <row r="230" spans="1:7" x14ac:dyDescent="0.2">
      <c r="A230" s="120"/>
      <c r="B230" s="121"/>
      <c r="C230" s="121"/>
      <c r="D230" s="121"/>
      <c r="E230" s="121"/>
      <c r="F230" s="121"/>
      <c r="G230" s="121"/>
    </row>
    <row r="231" spans="1:7" x14ac:dyDescent="0.2">
      <c r="A231" s="120"/>
      <c r="B231" s="121"/>
      <c r="C231" s="121"/>
      <c r="D231" s="121"/>
      <c r="E231" s="121"/>
      <c r="F231" s="121"/>
      <c r="G231" s="121"/>
    </row>
    <row r="232" spans="1:7" x14ac:dyDescent="0.2">
      <c r="A232" s="120"/>
      <c r="B232" s="121"/>
      <c r="C232" s="121"/>
      <c r="D232" s="121"/>
      <c r="E232" s="121"/>
      <c r="F232" s="121"/>
      <c r="G232" s="121"/>
    </row>
    <row r="233" spans="1:7" x14ac:dyDescent="0.2">
      <c r="A233" s="120"/>
      <c r="B233" s="121"/>
      <c r="C233" s="121"/>
      <c r="D233" s="121"/>
      <c r="E233" s="121"/>
      <c r="F233" s="121"/>
      <c r="G233" s="121"/>
    </row>
    <row r="234" spans="1:7" x14ac:dyDescent="0.2">
      <c r="A234" s="120"/>
      <c r="B234" s="121"/>
      <c r="C234" s="121"/>
      <c r="D234" s="121"/>
      <c r="E234" s="121"/>
      <c r="F234" s="121"/>
      <c r="G234" s="121"/>
    </row>
    <row r="235" spans="1:7" x14ac:dyDescent="0.2">
      <c r="A235" s="120"/>
      <c r="B235" s="121"/>
      <c r="C235" s="121"/>
      <c r="D235" s="121"/>
      <c r="E235" s="121"/>
      <c r="F235" s="121"/>
      <c r="G235" s="121"/>
    </row>
    <row r="236" spans="1:7" x14ac:dyDescent="0.2">
      <c r="A236" s="120"/>
      <c r="B236" s="121"/>
      <c r="C236" s="121"/>
      <c r="D236" s="121"/>
      <c r="E236" s="121"/>
      <c r="F236" s="121"/>
      <c r="G236" s="121"/>
    </row>
    <row r="237" spans="1:7" x14ac:dyDescent="0.2">
      <c r="A237" s="120"/>
      <c r="B237" s="121"/>
      <c r="C237" s="121"/>
      <c r="D237" s="121"/>
      <c r="E237" s="121"/>
      <c r="F237" s="121"/>
      <c r="G237" s="121"/>
    </row>
    <row r="238" spans="1:7" x14ac:dyDescent="0.2">
      <c r="A238" s="120"/>
      <c r="B238" s="121"/>
      <c r="C238" s="121"/>
      <c r="D238" s="121"/>
      <c r="E238" s="121"/>
      <c r="F238" s="121"/>
      <c r="G238" s="121"/>
    </row>
    <row r="239" spans="1:7" x14ac:dyDescent="0.2">
      <c r="A239" s="120"/>
      <c r="B239" s="121"/>
      <c r="C239" s="121"/>
      <c r="D239" s="121"/>
      <c r="E239" s="121"/>
      <c r="F239" s="121"/>
      <c r="G239" s="121"/>
    </row>
    <row r="240" spans="1:7" x14ac:dyDescent="0.2">
      <c r="A240" s="120"/>
      <c r="B240" s="121"/>
      <c r="C240" s="121"/>
      <c r="D240" s="121"/>
      <c r="E240" s="121"/>
      <c r="F240" s="121"/>
      <c r="G240" s="121"/>
    </row>
    <row r="241" spans="1:7" x14ac:dyDescent="0.2">
      <c r="A241" s="120"/>
      <c r="B241" s="121"/>
      <c r="C241" s="121"/>
      <c r="D241" s="121"/>
      <c r="E241" s="121"/>
      <c r="F241" s="121"/>
      <c r="G241" s="121"/>
    </row>
    <row r="242" spans="1:7" x14ac:dyDescent="0.2">
      <c r="A242" s="120"/>
      <c r="B242" s="121"/>
      <c r="C242" s="121"/>
      <c r="D242" s="121"/>
      <c r="E242" s="121"/>
      <c r="F242" s="121"/>
      <c r="G242" s="121"/>
    </row>
    <row r="243" spans="1:7" x14ac:dyDescent="0.2">
      <c r="A243" s="120"/>
      <c r="B243" s="121"/>
      <c r="C243" s="121"/>
      <c r="D243" s="121"/>
      <c r="E243" s="121"/>
      <c r="F243" s="121"/>
      <c r="G243" s="121"/>
    </row>
    <row r="244" spans="1:7" x14ac:dyDescent="0.2">
      <c r="A244" s="120"/>
      <c r="B244" s="121"/>
      <c r="C244" s="121"/>
      <c r="D244" s="121"/>
      <c r="E244" s="121"/>
      <c r="F244" s="121"/>
      <c r="G244" s="121"/>
    </row>
    <row r="245" spans="1:7" x14ac:dyDescent="0.2">
      <c r="A245" s="120"/>
      <c r="B245" s="121"/>
      <c r="C245" s="121"/>
      <c r="D245" s="121"/>
      <c r="E245" s="121"/>
      <c r="F245" s="121"/>
      <c r="G245" s="121"/>
    </row>
    <row r="246" spans="1:7" x14ac:dyDescent="0.2">
      <c r="A246" s="120"/>
      <c r="B246" s="121"/>
      <c r="C246" s="121"/>
      <c r="D246" s="121"/>
      <c r="E246" s="121"/>
      <c r="F246" s="121"/>
      <c r="G246" s="121"/>
    </row>
    <row r="247" spans="1:7" x14ac:dyDescent="0.2">
      <c r="A247" s="120"/>
      <c r="B247" s="121"/>
      <c r="C247" s="121"/>
      <c r="D247" s="121"/>
      <c r="E247" s="121"/>
      <c r="F247" s="121"/>
      <c r="G247" s="121"/>
    </row>
    <row r="248" spans="1:7" x14ac:dyDescent="0.2">
      <c r="A248" s="120"/>
      <c r="B248" s="121"/>
      <c r="C248" s="121"/>
      <c r="D248" s="121"/>
      <c r="E248" s="121"/>
      <c r="F248" s="121"/>
      <c r="G248" s="121"/>
    </row>
    <row r="249" spans="1:7" x14ac:dyDescent="0.2">
      <c r="A249" s="120"/>
      <c r="B249" s="121"/>
      <c r="C249" s="121"/>
      <c r="D249" s="121"/>
      <c r="E249" s="121"/>
      <c r="F249" s="121"/>
      <c r="G249" s="121"/>
    </row>
    <row r="250" spans="1:7" x14ac:dyDescent="0.2">
      <c r="A250" s="120"/>
      <c r="B250" s="121"/>
      <c r="C250" s="121"/>
      <c r="D250" s="121"/>
      <c r="E250" s="121"/>
      <c r="F250" s="121"/>
      <c r="G250" s="121"/>
    </row>
    <row r="251" spans="1:7" x14ac:dyDescent="0.2">
      <c r="A251" s="120"/>
      <c r="B251" s="121"/>
      <c r="C251" s="121"/>
      <c r="D251" s="121"/>
      <c r="E251" s="121"/>
      <c r="F251" s="121"/>
      <c r="G251" s="121"/>
    </row>
    <row r="252" spans="1:7" x14ac:dyDescent="0.2">
      <c r="A252" s="120"/>
      <c r="B252" s="121"/>
      <c r="C252" s="121"/>
      <c r="D252" s="121"/>
      <c r="E252" s="121"/>
      <c r="F252" s="121"/>
      <c r="G252" s="121"/>
    </row>
    <row r="253" spans="1:7" x14ac:dyDescent="0.2">
      <c r="A253" s="120"/>
      <c r="B253" s="121"/>
      <c r="C253" s="121"/>
      <c r="D253" s="121"/>
      <c r="E253" s="121"/>
      <c r="F253" s="121"/>
      <c r="G253" s="121"/>
    </row>
    <row r="254" spans="1:7" x14ac:dyDescent="0.2">
      <c r="A254" s="120"/>
      <c r="B254" s="121"/>
      <c r="C254" s="121"/>
      <c r="D254" s="121"/>
      <c r="E254" s="121"/>
      <c r="F254" s="121"/>
      <c r="G254" s="121"/>
    </row>
    <row r="255" spans="1:7" x14ac:dyDescent="0.2">
      <c r="A255" s="120"/>
      <c r="B255" s="121"/>
      <c r="C255" s="121"/>
      <c r="D255" s="121"/>
      <c r="E255" s="121"/>
      <c r="F255" s="121"/>
      <c r="G255" s="121"/>
    </row>
    <row r="256" spans="1:7" x14ac:dyDescent="0.2">
      <c r="A256" s="120"/>
      <c r="B256" s="121"/>
      <c r="C256" s="121"/>
      <c r="D256" s="121"/>
      <c r="E256" s="121"/>
      <c r="F256" s="121"/>
      <c r="G256" s="121"/>
    </row>
    <row r="257" spans="1:7" x14ac:dyDescent="0.2">
      <c r="A257" s="120"/>
      <c r="B257" s="121"/>
      <c r="C257" s="121"/>
      <c r="D257" s="121"/>
      <c r="E257" s="121"/>
      <c r="F257" s="121"/>
      <c r="G257" s="121"/>
    </row>
    <row r="258" spans="1:7" x14ac:dyDescent="0.2">
      <c r="A258" s="120"/>
      <c r="B258" s="121"/>
      <c r="C258" s="121"/>
      <c r="D258" s="121"/>
      <c r="E258" s="121"/>
      <c r="F258" s="121"/>
      <c r="G258" s="121"/>
    </row>
    <row r="259" spans="1:7" x14ac:dyDescent="0.2">
      <c r="A259" s="120"/>
      <c r="B259" s="121"/>
      <c r="C259" s="121"/>
      <c r="D259" s="121"/>
      <c r="E259" s="121"/>
      <c r="F259" s="121"/>
      <c r="G259" s="121"/>
    </row>
    <row r="260" spans="1:7" x14ac:dyDescent="0.2">
      <c r="A260" s="120"/>
      <c r="B260" s="121"/>
      <c r="C260" s="121"/>
      <c r="D260" s="121"/>
      <c r="E260" s="121"/>
      <c r="F260" s="121"/>
      <c r="G260" s="121"/>
    </row>
    <row r="261" spans="1:7" x14ac:dyDescent="0.2">
      <c r="A261" s="120"/>
      <c r="B261" s="121"/>
      <c r="C261" s="121"/>
      <c r="D261" s="121"/>
      <c r="E261" s="121"/>
      <c r="F261" s="121"/>
      <c r="G261" s="121"/>
    </row>
    <row r="262" spans="1:7" x14ac:dyDescent="0.2">
      <c r="A262" s="120"/>
      <c r="B262" s="121"/>
      <c r="C262" s="121"/>
      <c r="D262" s="121"/>
      <c r="E262" s="121"/>
      <c r="F262" s="121"/>
      <c r="G262" s="121"/>
    </row>
    <row r="263" spans="1:7" x14ac:dyDescent="0.2">
      <c r="A263" s="120"/>
      <c r="B263" s="121"/>
      <c r="C263" s="121"/>
      <c r="D263" s="121"/>
      <c r="E263" s="121"/>
      <c r="F263" s="121"/>
      <c r="G263" s="121"/>
    </row>
    <row r="264" spans="1:7" x14ac:dyDescent="0.2">
      <c r="A264" s="120"/>
      <c r="B264" s="121"/>
      <c r="C264" s="121"/>
      <c r="D264" s="121"/>
      <c r="E264" s="121"/>
      <c r="F264" s="121"/>
      <c r="G264" s="121"/>
    </row>
    <row r="265" spans="1:7" x14ac:dyDescent="0.2">
      <c r="A265" s="120"/>
      <c r="B265" s="121"/>
      <c r="C265" s="121"/>
      <c r="D265" s="121"/>
      <c r="E265" s="121"/>
      <c r="F265" s="121"/>
      <c r="G265" s="121"/>
    </row>
    <row r="266" spans="1:7" x14ac:dyDescent="0.2">
      <c r="A266" s="120"/>
      <c r="B266" s="121"/>
      <c r="C266" s="121"/>
      <c r="D266" s="121"/>
      <c r="E266" s="121"/>
      <c r="F266" s="121"/>
      <c r="G266" s="121"/>
    </row>
    <row r="267" spans="1:7" x14ac:dyDescent="0.2">
      <c r="A267" s="120"/>
      <c r="B267" s="121"/>
      <c r="C267" s="121"/>
      <c r="D267" s="121"/>
      <c r="E267" s="121"/>
      <c r="F267" s="121"/>
      <c r="G267" s="121"/>
    </row>
    <row r="268" spans="1:7" x14ac:dyDescent="0.2">
      <c r="A268" s="120"/>
      <c r="B268" s="121"/>
      <c r="C268" s="121"/>
      <c r="D268" s="121"/>
      <c r="E268" s="121"/>
      <c r="F268" s="121"/>
      <c r="G268" s="121"/>
    </row>
    <row r="269" spans="1:7" x14ac:dyDescent="0.2">
      <c r="A269" s="120"/>
      <c r="B269" s="121"/>
      <c r="C269" s="121"/>
      <c r="D269" s="121"/>
      <c r="E269" s="121"/>
      <c r="F269" s="121"/>
      <c r="G269" s="121"/>
    </row>
    <row r="270" spans="1:7" x14ac:dyDescent="0.2">
      <c r="A270" s="120"/>
      <c r="B270" s="121"/>
      <c r="C270" s="121"/>
      <c r="D270" s="121"/>
      <c r="E270" s="121"/>
      <c r="F270" s="121"/>
      <c r="G270" s="121"/>
    </row>
    <row r="271" spans="1:7" x14ac:dyDescent="0.2">
      <c r="A271" s="120"/>
      <c r="B271" s="121"/>
      <c r="C271" s="121"/>
      <c r="D271" s="121"/>
      <c r="E271" s="121"/>
      <c r="F271" s="121"/>
      <c r="G271" s="121"/>
    </row>
    <row r="272" spans="1:7" x14ac:dyDescent="0.2">
      <c r="A272" s="120"/>
      <c r="B272" s="121"/>
      <c r="C272" s="121"/>
      <c r="D272" s="121"/>
      <c r="E272" s="121"/>
      <c r="F272" s="121"/>
      <c r="G272" s="121"/>
    </row>
    <row r="273" spans="1:7" x14ac:dyDescent="0.2">
      <c r="A273" s="120"/>
      <c r="B273" s="121"/>
      <c r="C273" s="121"/>
      <c r="D273" s="121"/>
      <c r="E273" s="121"/>
      <c r="F273" s="121"/>
      <c r="G273" s="121"/>
    </row>
    <row r="274" spans="1:7" x14ac:dyDescent="0.2">
      <c r="A274" s="120"/>
      <c r="B274" s="121"/>
      <c r="C274" s="121"/>
      <c r="D274" s="121"/>
      <c r="E274" s="121"/>
      <c r="F274" s="121"/>
      <c r="G274" s="121"/>
    </row>
    <row r="275" spans="1:7" x14ac:dyDescent="0.2">
      <c r="A275" s="120"/>
      <c r="B275" s="121"/>
      <c r="C275" s="121"/>
      <c r="D275" s="121"/>
      <c r="E275" s="121"/>
      <c r="F275" s="121"/>
      <c r="G275" s="121"/>
    </row>
    <row r="276" spans="1:7" x14ac:dyDescent="0.2">
      <c r="A276" s="120"/>
      <c r="B276" s="121"/>
      <c r="C276" s="121"/>
      <c r="D276" s="121"/>
      <c r="E276" s="121"/>
      <c r="F276" s="121"/>
      <c r="G276" s="121"/>
    </row>
    <row r="277" spans="1:7" x14ac:dyDescent="0.2">
      <c r="A277" s="120"/>
      <c r="B277" s="121"/>
      <c r="C277" s="121"/>
      <c r="D277" s="121"/>
      <c r="E277" s="121"/>
      <c r="F277" s="121"/>
      <c r="G277" s="121"/>
    </row>
    <row r="278" spans="1:7" x14ac:dyDescent="0.2">
      <c r="A278" s="120"/>
      <c r="B278" s="121"/>
      <c r="C278" s="121"/>
      <c r="D278" s="121"/>
      <c r="E278" s="121"/>
      <c r="F278" s="121"/>
      <c r="G278" s="121"/>
    </row>
    <row r="279" spans="1:7" x14ac:dyDescent="0.2">
      <c r="A279" s="120"/>
      <c r="B279" s="121"/>
      <c r="C279" s="121"/>
      <c r="D279" s="121"/>
      <c r="E279" s="121"/>
      <c r="F279" s="121"/>
      <c r="G279" s="121"/>
    </row>
    <row r="280" spans="1:7" x14ac:dyDescent="0.2">
      <c r="A280" s="120"/>
      <c r="B280" s="121"/>
      <c r="C280" s="121"/>
      <c r="D280" s="121"/>
      <c r="E280" s="121"/>
      <c r="F280" s="121"/>
      <c r="G280" s="121"/>
    </row>
    <row r="281" spans="1:7" x14ac:dyDescent="0.2">
      <c r="A281" s="120"/>
      <c r="B281" s="121"/>
      <c r="C281" s="121"/>
      <c r="D281" s="121"/>
      <c r="E281" s="121"/>
      <c r="F281" s="121"/>
      <c r="G281" s="121"/>
    </row>
    <row r="282" spans="1:7" x14ac:dyDescent="0.2">
      <c r="A282" s="120"/>
      <c r="B282" s="121"/>
      <c r="C282" s="121"/>
      <c r="D282" s="121"/>
      <c r="E282" s="121"/>
      <c r="F282" s="121"/>
      <c r="G282" s="121"/>
    </row>
    <row r="283" spans="1:7" x14ac:dyDescent="0.2">
      <c r="A283" s="120"/>
      <c r="B283" s="121"/>
      <c r="C283" s="121"/>
      <c r="D283" s="121"/>
      <c r="E283" s="121"/>
      <c r="F283" s="121"/>
      <c r="G283" s="121"/>
    </row>
    <row r="284" spans="1:7" x14ac:dyDescent="0.2">
      <c r="A284" s="120"/>
      <c r="B284" s="121"/>
      <c r="C284" s="121"/>
      <c r="D284" s="121"/>
      <c r="E284" s="121"/>
      <c r="F284" s="121"/>
      <c r="G284" s="121"/>
    </row>
    <row r="285" spans="1:7" x14ac:dyDescent="0.2">
      <c r="A285" s="120"/>
      <c r="B285" s="121"/>
      <c r="C285" s="121"/>
      <c r="D285" s="121"/>
      <c r="E285" s="121"/>
      <c r="F285" s="121"/>
      <c r="G285" s="121"/>
    </row>
    <row r="286" spans="1:7" x14ac:dyDescent="0.2">
      <c r="A286" s="120"/>
      <c r="B286" s="121"/>
      <c r="C286" s="121"/>
      <c r="D286" s="121"/>
      <c r="E286" s="121"/>
      <c r="F286" s="121"/>
      <c r="G286" s="121"/>
    </row>
    <row r="287" spans="1:7" x14ac:dyDescent="0.2">
      <c r="A287" s="120"/>
      <c r="B287" s="121"/>
      <c r="C287" s="121"/>
      <c r="D287" s="121"/>
      <c r="E287" s="121"/>
      <c r="F287" s="121"/>
      <c r="G287" s="121"/>
    </row>
    <row r="288" spans="1:7" x14ac:dyDescent="0.2">
      <c r="A288" s="120"/>
      <c r="B288" s="121"/>
      <c r="C288" s="121"/>
      <c r="D288" s="121"/>
      <c r="E288" s="121"/>
      <c r="F288" s="121"/>
      <c r="G288" s="121"/>
    </row>
    <row r="289" spans="1:7" x14ac:dyDescent="0.2">
      <c r="A289" s="120"/>
      <c r="B289" s="121"/>
      <c r="C289" s="121"/>
      <c r="D289" s="121"/>
      <c r="E289" s="121"/>
      <c r="F289" s="121"/>
      <c r="G289" s="121"/>
    </row>
    <row r="290" spans="1:7" x14ac:dyDescent="0.2">
      <c r="A290" s="120"/>
      <c r="B290" s="121"/>
      <c r="C290" s="121"/>
      <c r="D290" s="121"/>
      <c r="E290" s="121"/>
      <c r="F290" s="121"/>
      <c r="G290" s="121"/>
    </row>
    <row r="291" spans="1:7" x14ac:dyDescent="0.2">
      <c r="A291" s="120"/>
      <c r="B291" s="121"/>
      <c r="C291" s="121"/>
      <c r="D291" s="121"/>
      <c r="E291" s="121"/>
      <c r="F291" s="121"/>
      <c r="G291" s="121"/>
    </row>
    <row r="292" spans="1:7" x14ac:dyDescent="0.2">
      <c r="A292" s="120"/>
      <c r="B292" s="121"/>
      <c r="C292" s="121"/>
      <c r="D292" s="121"/>
      <c r="E292" s="121"/>
      <c r="F292" s="121"/>
      <c r="G292" s="121"/>
    </row>
    <row r="293" spans="1:7" x14ac:dyDescent="0.2">
      <c r="A293" s="120"/>
      <c r="B293" s="121"/>
      <c r="C293" s="121"/>
      <c r="D293" s="121"/>
      <c r="E293" s="121"/>
      <c r="F293" s="121"/>
      <c r="G293" s="121"/>
    </row>
    <row r="294" spans="1:7" x14ac:dyDescent="0.2">
      <c r="A294" s="120"/>
      <c r="B294" s="121"/>
      <c r="C294" s="121"/>
      <c r="D294" s="121"/>
      <c r="E294" s="121"/>
      <c r="F294" s="121"/>
      <c r="G294" s="121"/>
    </row>
    <row r="295" spans="1:7" x14ac:dyDescent="0.2">
      <c r="A295" s="120"/>
      <c r="B295" s="121"/>
      <c r="C295" s="121"/>
      <c r="D295" s="121"/>
      <c r="E295" s="121"/>
      <c r="F295" s="121"/>
      <c r="G295" s="121"/>
    </row>
    <row r="296" spans="1:7" x14ac:dyDescent="0.2">
      <c r="A296" s="120"/>
      <c r="B296" s="121"/>
      <c r="C296" s="121"/>
      <c r="D296" s="121"/>
      <c r="E296" s="121"/>
      <c r="F296" s="121"/>
      <c r="G296" s="121"/>
    </row>
    <row r="297" spans="1:7" x14ac:dyDescent="0.2">
      <c r="A297" s="120"/>
      <c r="B297" s="121"/>
      <c r="C297" s="121"/>
      <c r="D297" s="121"/>
      <c r="E297" s="121"/>
      <c r="F297" s="121"/>
      <c r="G297" s="121"/>
    </row>
    <row r="298" spans="1:7" x14ac:dyDescent="0.2">
      <c r="A298" s="120"/>
      <c r="B298" s="121"/>
      <c r="C298" s="121"/>
      <c r="D298" s="121"/>
      <c r="E298" s="121"/>
      <c r="F298" s="121"/>
      <c r="G298" s="121"/>
    </row>
    <row r="299" spans="1:7" x14ac:dyDescent="0.2">
      <c r="A299" s="120"/>
      <c r="B299" s="121"/>
      <c r="C299" s="121"/>
      <c r="D299" s="121"/>
      <c r="E299" s="121"/>
      <c r="F299" s="121"/>
      <c r="G299" s="121"/>
    </row>
    <row r="300" spans="1:7" x14ac:dyDescent="0.2">
      <c r="A300" s="120"/>
      <c r="B300" s="121"/>
      <c r="C300" s="121"/>
      <c r="D300" s="121"/>
      <c r="E300" s="121"/>
      <c r="F300" s="121"/>
      <c r="G300" s="121"/>
    </row>
    <row r="301" spans="1:7" x14ac:dyDescent="0.2">
      <c r="A301" s="120"/>
      <c r="B301" s="121"/>
      <c r="C301" s="121"/>
      <c r="D301" s="121"/>
      <c r="E301" s="121"/>
      <c r="F301" s="121"/>
      <c r="G301" s="121"/>
    </row>
    <row r="302" spans="1:7" x14ac:dyDescent="0.2">
      <c r="A302" s="120"/>
      <c r="B302" s="121"/>
      <c r="C302" s="121"/>
      <c r="D302" s="121"/>
      <c r="E302" s="121"/>
      <c r="F302" s="121"/>
      <c r="G302" s="121"/>
    </row>
    <row r="303" spans="1:7" x14ac:dyDescent="0.2">
      <c r="A303" s="120"/>
      <c r="B303" s="121"/>
      <c r="C303" s="121"/>
      <c r="D303" s="121"/>
      <c r="E303" s="121"/>
      <c r="F303" s="121"/>
      <c r="G303" s="121"/>
    </row>
    <row r="304" spans="1:7" x14ac:dyDescent="0.2">
      <c r="A304" s="120"/>
      <c r="B304" s="121"/>
      <c r="C304" s="121"/>
      <c r="D304" s="121"/>
      <c r="E304" s="121"/>
      <c r="F304" s="121"/>
      <c r="G304" s="121"/>
    </row>
    <row r="305" spans="1:7" x14ac:dyDescent="0.2">
      <c r="A305" s="120"/>
      <c r="B305" s="121"/>
      <c r="C305" s="121"/>
      <c r="D305" s="121"/>
      <c r="E305" s="121"/>
      <c r="F305" s="121"/>
      <c r="G305" s="121"/>
    </row>
    <row r="306" spans="1:7" x14ac:dyDescent="0.2">
      <c r="A306" s="120"/>
      <c r="B306" s="121"/>
      <c r="C306" s="121"/>
      <c r="D306" s="121"/>
      <c r="E306" s="121"/>
      <c r="F306" s="121"/>
      <c r="G306" s="121"/>
    </row>
    <row r="307" spans="1:7" x14ac:dyDescent="0.2">
      <c r="A307" s="120"/>
      <c r="B307" s="121"/>
      <c r="C307" s="121"/>
      <c r="D307" s="121"/>
      <c r="E307" s="121"/>
      <c r="F307" s="121"/>
      <c r="G307" s="121"/>
    </row>
    <row r="308" spans="1:7" x14ac:dyDescent="0.2">
      <c r="A308" s="120"/>
      <c r="B308" s="121"/>
      <c r="C308" s="121"/>
      <c r="D308" s="121"/>
      <c r="E308" s="121"/>
      <c r="F308" s="121"/>
      <c r="G308" s="121"/>
    </row>
    <row r="309" spans="1:7" x14ac:dyDescent="0.2">
      <c r="A309" s="120"/>
      <c r="B309" s="121"/>
      <c r="C309" s="121"/>
      <c r="D309" s="121"/>
      <c r="E309" s="121"/>
      <c r="F309" s="121"/>
      <c r="G309" s="121"/>
    </row>
    <row r="310" spans="1:7" x14ac:dyDescent="0.2">
      <c r="A310" s="120"/>
      <c r="B310" s="121"/>
      <c r="C310" s="121"/>
      <c r="D310" s="121"/>
      <c r="E310" s="121"/>
      <c r="F310" s="121"/>
      <c r="G310" s="121"/>
    </row>
    <row r="311" spans="1:7" x14ac:dyDescent="0.2">
      <c r="A311" s="120"/>
      <c r="B311" s="121"/>
      <c r="C311" s="121"/>
      <c r="D311" s="121"/>
      <c r="E311" s="121"/>
      <c r="F311" s="121"/>
      <c r="G311" s="121"/>
    </row>
    <row r="312" spans="1:7" x14ac:dyDescent="0.2">
      <c r="A312" s="120"/>
      <c r="B312" s="121"/>
      <c r="C312" s="121"/>
      <c r="D312" s="121"/>
      <c r="E312" s="121"/>
      <c r="F312" s="121"/>
      <c r="G312" s="121"/>
    </row>
    <row r="313" spans="1:7" x14ac:dyDescent="0.2">
      <c r="A313" s="120"/>
      <c r="B313" s="121"/>
      <c r="C313" s="121"/>
      <c r="D313" s="121"/>
      <c r="E313" s="121"/>
      <c r="F313" s="121"/>
      <c r="G313" s="121"/>
    </row>
    <row r="314" spans="1:7" x14ac:dyDescent="0.2">
      <c r="A314" s="120"/>
      <c r="B314" s="121"/>
      <c r="C314" s="121"/>
      <c r="D314" s="121"/>
      <c r="E314" s="121"/>
      <c r="F314" s="121"/>
      <c r="G314" s="121"/>
    </row>
    <row r="315" spans="1:7" x14ac:dyDescent="0.2">
      <c r="A315" s="120"/>
      <c r="B315" s="121"/>
      <c r="C315" s="121"/>
      <c r="D315" s="121"/>
      <c r="E315" s="121"/>
      <c r="F315" s="121"/>
      <c r="G315" s="121"/>
    </row>
    <row r="316" spans="1:7" x14ac:dyDescent="0.2">
      <c r="A316" s="120"/>
      <c r="B316" s="121"/>
      <c r="C316" s="121"/>
      <c r="D316" s="121"/>
      <c r="E316" s="121"/>
      <c r="F316" s="121"/>
      <c r="G316" s="121"/>
    </row>
    <row r="317" spans="1:7" x14ac:dyDescent="0.2">
      <c r="A317" s="120"/>
      <c r="B317" s="121"/>
      <c r="C317" s="121"/>
      <c r="D317" s="121"/>
      <c r="E317" s="121"/>
      <c r="F317" s="121"/>
      <c r="G317" s="121"/>
    </row>
    <row r="318" spans="1:7" x14ac:dyDescent="0.2">
      <c r="A318" s="120"/>
      <c r="B318" s="121"/>
      <c r="C318" s="121"/>
      <c r="D318" s="121"/>
      <c r="E318" s="121"/>
      <c r="F318" s="121"/>
      <c r="G318" s="121"/>
    </row>
    <row r="319" spans="1:7" x14ac:dyDescent="0.2">
      <c r="A319" s="120"/>
      <c r="B319" s="121"/>
      <c r="C319" s="121"/>
      <c r="D319" s="121"/>
      <c r="E319" s="121"/>
      <c r="F319" s="121"/>
      <c r="G319" s="121"/>
    </row>
    <row r="320" spans="1:7" x14ac:dyDescent="0.2">
      <c r="A320" s="120"/>
      <c r="B320" s="121"/>
      <c r="C320" s="121"/>
      <c r="D320" s="121"/>
      <c r="E320" s="121"/>
      <c r="F320" s="121"/>
      <c r="G320" s="121"/>
    </row>
    <row r="321" spans="1:7" x14ac:dyDescent="0.2">
      <c r="A321" s="120"/>
      <c r="B321" s="121"/>
      <c r="C321" s="121"/>
      <c r="D321" s="121"/>
      <c r="E321" s="121"/>
      <c r="F321" s="121"/>
      <c r="G321" s="121"/>
    </row>
    <row r="322" spans="1:7" x14ac:dyDescent="0.2">
      <c r="A322" s="120"/>
      <c r="B322" s="121"/>
      <c r="C322" s="121"/>
      <c r="D322" s="121"/>
      <c r="E322" s="121"/>
      <c r="F322" s="121"/>
      <c r="G322" s="121"/>
    </row>
    <row r="323" spans="1:7" x14ac:dyDescent="0.2">
      <c r="A323" s="120"/>
      <c r="B323" s="121"/>
      <c r="C323" s="121"/>
      <c r="D323" s="121"/>
      <c r="E323" s="121"/>
      <c r="F323" s="121"/>
      <c r="G323" s="121"/>
    </row>
    <row r="324" spans="1:7" x14ac:dyDescent="0.2">
      <c r="A324" s="120"/>
      <c r="B324" s="121"/>
      <c r="C324" s="121"/>
      <c r="D324" s="121"/>
      <c r="E324" s="121"/>
      <c r="F324" s="121"/>
      <c r="G324" s="121"/>
    </row>
    <row r="325" spans="1:7" x14ac:dyDescent="0.2">
      <c r="A325" s="120"/>
      <c r="B325" s="121"/>
      <c r="C325" s="121"/>
      <c r="D325" s="121"/>
      <c r="E325" s="121"/>
      <c r="F325" s="121"/>
      <c r="G325" s="121"/>
    </row>
    <row r="326" spans="1:7" x14ac:dyDescent="0.2">
      <c r="A326" s="120"/>
      <c r="B326" s="121"/>
      <c r="C326" s="121"/>
      <c r="D326" s="121"/>
      <c r="E326" s="121"/>
      <c r="F326" s="121"/>
      <c r="G326" s="121"/>
    </row>
    <row r="327" spans="1:7" x14ac:dyDescent="0.2">
      <c r="A327" s="120"/>
      <c r="B327" s="121"/>
      <c r="C327" s="121"/>
      <c r="D327" s="121"/>
      <c r="E327" s="121"/>
      <c r="F327" s="121"/>
      <c r="G327" s="121"/>
    </row>
    <row r="328" spans="1:7" x14ac:dyDescent="0.2">
      <c r="A328" s="120"/>
      <c r="B328" s="121"/>
      <c r="C328" s="121"/>
      <c r="D328" s="121"/>
      <c r="E328" s="121"/>
      <c r="F328" s="121"/>
      <c r="G328" s="121"/>
    </row>
    <row r="329" spans="1:7" x14ac:dyDescent="0.2">
      <c r="A329" s="120"/>
      <c r="B329" s="121"/>
      <c r="C329" s="121"/>
      <c r="D329" s="121"/>
      <c r="E329" s="121"/>
      <c r="F329" s="121"/>
      <c r="G329" s="121"/>
    </row>
    <row r="330" spans="1:7" x14ac:dyDescent="0.2">
      <c r="A330" s="120"/>
      <c r="B330" s="121"/>
      <c r="C330" s="121"/>
      <c r="D330" s="121"/>
      <c r="E330" s="121"/>
      <c r="F330" s="121"/>
      <c r="G330" s="121"/>
    </row>
    <row r="331" spans="1:7" x14ac:dyDescent="0.2">
      <c r="A331" s="120"/>
      <c r="B331" s="121"/>
      <c r="C331" s="121"/>
      <c r="D331" s="121"/>
      <c r="E331" s="121"/>
      <c r="F331" s="121"/>
      <c r="G331" s="121"/>
    </row>
    <row r="332" spans="1:7" x14ac:dyDescent="0.2">
      <c r="A332" s="120"/>
      <c r="B332" s="121"/>
      <c r="C332" s="121"/>
      <c r="D332" s="121"/>
      <c r="E332" s="121"/>
      <c r="F332" s="121"/>
      <c r="G332" s="121"/>
    </row>
    <row r="333" spans="1:7" x14ac:dyDescent="0.2">
      <c r="A333" s="120"/>
      <c r="B333" s="121"/>
      <c r="C333" s="121"/>
      <c r="D333" s="121"/>
      <c r="E333" s="121"/>
      <c r="F333" s="121"/>
      <c r="G333" s="121"/>
    </row>
    <row r="334" spans="1:7" x14ac:dyDescent="0.2">
      <c r="A334" s="120"/>
      <c r="B334" s="121"/>
      <c r="C334" s="121"/>
      <c r="D334" s="121"/>
      <c r="E334" s="121"/>
      <c r="F334" s="121"/>
      <c r="G334" s="121"/>
    </row>
    <row r="335" spans="1:7" x14ac:dyDescent="0.2">
      <c r="A335" s="120"/>
      <c r="B335" s="121"/>
      <c r="C335" s="121"/>
      <c r="D335" s="121"/>
      <c r="E335" s="121"/>
      <c r="F335" s="121"/>
      <c r="G335" s="121"/>
    </row>
    <row r="336" spans="1:7" x14ac:dyDescent="0.2">
      <c r="A336" s="120"/>
      <c r="B336" s="121"/>
      <c r="C336" s="121"/>
      <c r="D336" s="121"/>
      <c r="E336" s="121"/>
      <c r="F336" s="121"/>
      <c r="G336" s="121"/>
    </row>
    <row r="337" spans="1:7" x14ac:dyDescent="0.2">
      <c r="A337" s="120"/>
      <c r="B337" s="121"/>
      <c r="C337" s="121"/>
      <c r="D337" s="121"/>
      <c r="E337" s="121"/>
      <c r="F337" s="121"/>
      <c r="G337" s="121"/>
    </row>
    <row r="338" spans="1:7" x14ac:dyDescent="0.2">
      <c r="A338" s="120"/>
      <c r="B338" s="121"/>
      <c r="C338" s="121"/>
      <c r="D338" s="121"/>
      <c r="E338" s="121"/>
      <c r="F338" s="121"/>
      <c r="G338" s="121"/>
    </row>
    <row r="339" spans="1:7" x14ac:dyDescent="0.2">
      <c r="A339" s="120"/>
      <c r="B339" s="121"/>
      <c r="C339" s="121"/>
      <c r="D339" s="121"/>
      <c r="E339" s="121"/>
      <c r="F339" s="121"/>
      <c r="G339" s="121"/>
    </row>
    <row r="340" spans="1:7" x14ac:dyDescent="0.2">
      <c r="A340" s="120"/>
      <c r="B340" s="121"/>
      <c r="C340" s="121"/>
      <c r="D340" s="121"/>
      <c r="E340" s="121"/>
      <c r="F340" s="121"/>
      <c r="G340" s="121"/>
    </row>
    <row r="341" spans="1:7" x14ac:dyDescent="0.2">
      <c r="A341" s="120"/>
      <c r="B341" s="121"/>
      <c r="C341" s="121"/>
      <c r="D341" s="121"/>
      <c r="E341" s="121"/>
      <c r="F341" s="121"/>
      <c r="G341" s="121"/>
    </row>
    <row r="342" spans="1:7" x14ac:dyDescent="0.2">
      <c r="A342" s="120"/>
      <c r="B342" s="121"/>
      <c r="C342" s="121"/>
      <c r="D342" s="121"/>
      <c r="E342" s="121"/>
      <c r="F342" s="121"/>
      <c r="G342" s="121"/>
    </row>
    <row r="343" spans="1:7" x14ac:dyDescent="0.2">
      <c r="A343" s="120"/>
      <c r="B343" s="121"/>
      <c r="C343" s="121"/>
      <c r="D343" s="121"/>
      <c r="E343" s="121"/>
      <c r="F343" s="121"/>
      <c r="G343" s="121"/>
    </row>
    <row r="344" spans="1:7" x14ac:dyDescent="0.2">
      <c r="A344" s="120"/>
      <c r="B344" s="121"/>
      <c r="C344" s="121"/>
      <c r="D344" s="121"/>
      <c r="E344" s="121"/>
      <c r="F344" s="121"/>
      <c r="G344" s="121"/>
    </row>
    <row r="345" spans="1:7" x14ac:dyDescent="0.2">
      <c r="A345" s="120"/>
      <c r="B345" s="121"/>
      <c r="C345" s="121"/>
      <c r="D345" s="121"/>
      <c r="E345" s="121"/>
      <c r="F345" s="121"/>
      <c r="G345" s="121"/>
    </row>
    <row r="346" spans="1:7" x14ac:dyDescent="0.2">
      <c r="A346" s="120"/>
      <c r="B346" s="121"/>
      <c r="C346" s="121"/>
      <c r="D346" s="121"/>
      <c r="E346" s="121"/>
      <c r="F346" s="121"/>
      <c r="G346" s="121"/>
    </row>
    <row r="347" spans="1:7" x14ac:dyDescent="0.2">
      <c r="A347" s="120"/>
      <c r="B347" s="121"/>
      <c r="C347" s="121"/>
      <c r="D347" s="121"/>
      <c r="E347" s="121"/>
      <c r="F347" s="121"/>
      <c r="G347" s="121"/>
    </row>
    <row r="348" spans="1:7" x14ac:dyDescent="0.2">
      <c r="A348" s="120"/>
      <c r="B348" s="121"/>
      <c r="C348" s="121"/>
      <c r="D348" s="121"/>
      <c r="E348" s="121"/>
      <c r="F348" s="121"/>
      <c r="G348" s="121"/>
    </row>
    <row r="349" spans="1:7" x14ac:dyDescent="0.2">
      <c r="A349" s="120"/>
      <c r="B349" s="121"/>
      <c r="C349" s="121"/>
      <c r="D349" s="121"/>
      <c r="E349" s="121"/>
      <c r="F349" s="121"/>
      <c r="G349" s="121"/>
    </row>
    <row r="350" spans="1:7" x14ac:dyDescent="0.2">
      <c r="A350" s="120"/>
      <c r="B350" s="121"/>
      <c r="C350" s="121"/>
      <c r="D350" s="121"/>
      <c r="E350" s="121"/>
      <c r="F350" s="121"/>
      <c r="G350" s="121"/>
    </row>
    <row r="351" spans="1:7" x14ac:dyDescent="0.2">
      <c r="A351" s="120"/>
      <c r="B351" s="121"/>
      <c r="C351" s="121"/>
      <c r="D351" s="121"/>
      <c r="E351" s="121"/>
      <c r="F351" s="121"/>
      <c r="G351" s="121"/>
    </row>
    <row r="352" spans="1:7" x14ac:dyDescent="0.2">
      <c r="A352" s="120"/>
      <c r="B352" s="121"/>
      <c r="C352" s="121"/>
      <c r="D352" s="121"/>
      <c r="E352" s="121"/>
      <c r="F352" s="121"/>
      <c r="G352" s="121"/>
    </row>
    <row r="353" spans="1:7" x14ac:dyDescent="0.2">
      <c r="A353" s="120"/>
      <c r="B353" s="121"/>
      <c r="C353" s="121"/>
      <c r="D353" s="121"/>
      <c r="E353" s="121"/>
      <c r="F353" s="121"/>
      <c r="G353" s="121"/>
    </row>
    <row r="354" spans="1:7" x14ac:dyDescent="0.2">
      <c r="A354" s="120"/>
      <c r="B354" s="121"/>
      <c r="C354" s="121"/>
      <c r="D354" s="121"/>
      <c r="E354" s="121"/>
      <c r="F354" s="121"/>
      <c r="G354" s="121"/>
    </row>
    <row r="355" spans="1:7" x14ac:dyDescent="0.2">
      <c r="A355" s="120"/>
      <c r="B355" s="121"/>
      <c r="C355" s="121"/>
      <c r="D355" s="121"/>
      <c r="E355" s="121"/>
      <c r="F355" s="121"/>
      <c r="G355" s="121"/>
    </row>
    <row r="356" spans="1:7" x14ac:dyDescent="0.2">
      <c r="A356" s="120"/>
      <c r="B356" s="121"/>
      <c r="C356" s="121"/>
      <c r="D356" s="121"/>
      <c r="E356" s="121"/>
      <c r="F356" s="121"/>
      <c r="G356" s="121"/>
    </row>
    <row r="357" spans="1:7" x14ac:dyDescent="0.2">
      <c r="A357" s="120"/>
      <c r="B357" s="121"/>
      <c r="C357" s="121"/>
      <c r="D357" s="121"/>
      <c r="E357" s="121"/>
      <c r="F357" s="121"/>
      <c r="G357" s="121"/>
    </row>
    <row r="358" spans="1:7" x14ac:dyDescent="0.2">
      <c r="A358" s="120"/>
      <c r="B358" s="121"/>
      <c r="C358" s="121"/>
      <c r="D358" s="121"/>
      <c r="E358" s="121"/>
      <c r="F358" s="121"/>
      <c r="G358" s="121"/>
    </row>
    <row r="359" spans="1:7" x14ac:dyDescent="0.2">
      <c r="A359" s="120"/>
      <c r="B359" s="121"/>
      <c r="C359" s="121"/>
      <c r="D359" s="121"/>
      <c r="E359" s="121"/>
      <c r="F359" s="121"/>
      <c r="G359" s="121"/>
    </row>
    <row r="360" spans="1:7" x14ac:dyDescent="0.2">
      <c r="A360" s="120"/>
      <c r="B360" s="121"/>
      <c r="C360" s="121"/>
      <c r="D360" s="121"/>
      <c r="E360" s="121"/>
      <c r="F360" s="121"/>
      <c r="G360" s="121"/>
    </row>
    <row r="361" spans="1:7" x14ac:dyDescent="0.2">
      <c r="A361" s="120"/>
      <c r="B361" s="121"/>
      <c r="C361" s="121"/>
      <c r="D361" s="121"/>
      <c r="E361" s="121"/>
      <c r="F361" s="121"/>
      <c r="G361" s="121"/>
    </row>
    <row r="362" spans="1:7" x14ac:dyDescent="0.2">
      <c r="A362" s="120"/>
      <c r="B362" s="121"/>
      <c r="C362" s="121"/>
      <c r="D362" s="121"/>
      <c r="E362" s="121"/>
      <c r="F362" s="121"/>
      <c r="G362" s="121"/>
    </row>
    <row r="363" spans="1:7" x14ac:dyDescent="0.2">
      <c r="A363" s="120"/>
      <c r="B363" s="121"/>
      <c r="C363" s="121"/>
      <c r="D363" s="121"/>
      <c r="E363" s="121"/>
      <c r="F363" s="121"/>
      <c r="G363" s="121"/>
    </row>
    <row r="364" spans="1:7" x14ac:dyDescent="0.2">
      <c r="A364" s="120"/>
      <c r="B364" s="121"/>
      <c r="C364" s="121"/>
      <c r="D364" s="121"/>
      <c r="E364" s="121"/>
      <c r="F364" s="121"/>
      <c r="G364" s="121"/>
    </row>
    <row r="365" spans="1:7" x14ac:dyDescent="0.2">
      <c r="A365" s="120"/>
      <c r="B365" s="121"/>
      <c r="C365" s="121"/>
      <c r="D365" s="121"/>
      <c r="E365" s="121"/>
      <c r="F365" s="121"/>
      <c r="G365" s="121"/>
    </row>
    <row r="366" spans="1:7" x14ac:dyDescent="0.2">
      <c r="A366" s="120"/>
      <c r="B366" s="121"/>
      <c r="C366" s="121"/>
      <c r="D366" s="121"/>
      <c r="E366" s="121"/>
      <c r="F366" s="121"/>
      <c r="G366" s="121"/>
    </row>
    <row r="367" spans="1:7" x14ac:dyDescent="0.2">
      <c r="A367" s="120"/>
      <c r="B367" s="121"/>
      <c r="C367" s="121"/>
      <c r="D367" s="121"/>
      <c r="E367" s="121"/>
      <c r="F367" s="121"/>
      <c r="G367" s="121"/>
    </row>
    <row r="368" spans="1:7" x14ac:dyDescent="0.2">
      <c r="A368" s="120"/>
      <c r="B368" s="121"/>
      <c r="C368" s="121"/>
      <c r="D368" s="121"/>
      <c r="E368" s="121"/>
      <c r="F368" s="121"/>
      <c r="G368" s="121"/>
    </row>
    <row r="369" spans="1:7" x14ac:dyDescent="0.2">
      <c r="A369" s="120"/>
      <c r="B369" s="121"/>
      <c r="C369" s="121"/>
      <c r="D369" s="121"/>
      <c r="E369" s="121"/>
      <c r="F369" s="121"/>
      <c r="G369" s="121"/>
    </row>
    <row r="370" spans="1:7" x14ac:dyDescent="0.2">
      <c r="A370" s="120"/>
      <c r="B370" s="121"/>
      <c r="C370" s="121"/>
      <c r="D370" s="121"/>
      <c r="E370" s="121"/>
      <c r="F370" s="121"/>
      <c r="G370" s="121"/>
    </row>
    <row r="371" spans="1:7" x14ac:dyDescent="0.2">
      <c r="A371" s="120"/>
      <c r="B371" s="121"/>
      <c r="C371" s="121"/>
      <c r="D371" s="121"/>
      <c r="E371" s="121"/>
      <c r="F371" s="121"/>
      <c r="G371" s="121"/>
    </row>
    <row r="372" spans="1:7" x14ac:dyDescent="0.2">
      <c r="A372" s="120"/>
      <c r="B372" s="121"/>
      <c r="C372" s="121"/>
      <c r="D372" s="121"/>
      <c r="E372" s="121"/>
      <c r="F372" s="121"/>
      <c r="G372" s="121"/>
    </row>
    <row r="373" spans="1:7" x14ac:dyDescent="0.2">
      <c r="A373" s="120"/>
      <c r="B373" s="121"/>
      <c r="C373" s="121"/>
      <c r="D373" s="121"/>
      <c r="E373" s="121"/>
      <c r="F373" s="121"/>
      <c r="G373" s="121"/>
    </row>
    <row r="374" spans="1:7" x14ac:dyDescent="0.2">
      <c r="A374" s="120"/>
      <c r="B374" s="121"/>
      <c r="C374" s="121"/>
      <c r="D374" s="121"/>
      <c r="E374" s="121"/>
      <c r="F374" s="121"/>
      <c r="G374" s="121"/>
    </row>
    <row r="375" spans="1:7" x14ac:dyDescent="0.2">
      <c r="A375" s="120"/>
      <c r="B375" s="121"/>
      <c r="C375" s="121"/>
      <c r="D375" s="121"/>
      <c r="E375" s="121"/>
      <c r="F375" s="121"/>
      <c r="G375" s="121"/>
    </row>
    <row r="376" spans="1:7" x14ac:dyDescent="0.2">
      <c r="A376" s="120"/>
      <c r="B376" s="121"/>
      <c r="C376" s="121"/>
      <c r="D376" s="121"/>
      <c r="E376" s="121"/>
      <c r="F376" s="121"/>
      <c r="G376" s="121"/>
    </row>
    <row r="377" spans="1:7" x14ac:dyDescent="0.2">
      <c r="A377" s="120"/>
      <c r="B377" s="121"/>
      <c r="C377" s="121"/>
      <c r="D377" s="121"/>
      <c r="E377" s="121"/>
      <c r="F377" s="121"/>
      <c r="G377" s="121"/>
    </row>
    <row r="378" spans="1:7" x14ac:dyDescent="0.2">
      <c r="A378" s="120"/>
      <c r="B378" s="121"/>
      <c r="C378" s="121"/>
      <c r="D378" s="121"/>
      <c r="E378" s="121"/>
      <c r="F378" s="121"/>
      <c r="G378" s="121"/>
    </row>
    <row r="379" spans="1:7" x14ac:dyDescent="0.2">
      <c r="A379" s="120"/>
      <c r="B379" s="121"/>
      <c r="C379" s="121"/>
      <c r="D379" s="121"/>
      <c r="E379" s="121"/>
      <c r="F379" s="121"/>
      <c r="G379" s="121"/>
    </row>
    <row r="380" spans="1:7" x14ac:dyDescent="0.2">
      <c r="A380" s="120"/>
      <c r="B380" s="121"/>
      <c r="C380" s="121"/>
      <c r="D380" s="121"/>
      <c r="E380" s="121"/>
      <c r="F380" s="121"/>
      <c r="G380" s="121"/>
    </row>
    <row r="381" spans="1:7" x14ac:dyDescent="0.2">
      <c r="A381" s="120"/>
      <c r="B381" s="121"/>
      <c r="C381" s="121"/>
      <c r="D381" s="121"/>
      <c r="E381" s="121"/>
      <c r="F381" s="121"/>
      <c r="G381" s="121"/>
    </row>
    <row r="382" spans="1:7" x14ac:dyDescent="0.2">
      <c r="A382" s="120"/>
      <c r="B382" s="121"/>
      <c r="C382" s="121"/>
      <c r="D382" s="121"/>
      <c r="E382" s="121"/>
      <c r="F382" s="121"/>
      <c r="G382" s="121"/>
    </row>
    <row r="383" spans="1:7" x14ac:dyDescent="0.2">
      <c r="A383" s="120"/>
      <c r="B383" s="121"/>
      <c r="C383" s="121"/>
      <c r="D383" s="121"/>
      <c r="E383" s="121"/>
      <c r="F383" s="121"/>
      <c r="G383" s="121"/>
    </row>
    <row r="384" spans="1:7" x14ac:dyDescent="0.2">
      <c r="A384" s="120"/>
      <c r="B384" s="121"/>
      <c r="C384" s="121"/>
      <c r="D384" s="121"/>
      <c r="E384" s="121"/>
      <c r="F384" s="121"/>
      <c r="G384" s="121"/>
    </row>
    <row r="385" spans="1:7" x14ac:dyDescent="0.2">
      <c r="A385" s="120"/>
      <c r="B385" s="121"/>
      <c r="C385" s="121"/>
      <c r="D385" s="121"/>
      <c r="E385" s="121"/>
      <c r="F385" s="121"/>
      <c r="G385" s="121"/>
    </row>
    <row r="386" spans="1:7" x14ac:dyDescent="0.2">
      <c r="A386" s="120"/>
      <c r="B386" s="121"/>
      <c r="C386" s="121"/>
      <c r="D386" s="121"/>
      <c r="E386" s="121"/>
      <c r="F386" s="121"/>
      <c r="G386" s="121"/>
    </row>
    <row r="387" spans="1:7" x14ac:dyDescent="0.2">
      <c r="A387" s="120"/>
      <c r="B387" s="121"/>
      <c r="C387" s="121"/>
      <c r="D387" s="121"/>
      <c r="E387" s="121"/>
      <c r="F387" s="121"/>
      <c r="G387" s="121"/>
    </row>
    <row r="388" spans="1:7" x14ac:dyDescent="0.2">
      <c r="A388" s="120"/>
      <c r="B388" s="121"/>
      <c r="C388" s="121"/>
      <c r="D388" s="121"/>
      <c r="E388" s="121"/>
      <c r="F388" s="121"/>
      <c r="G388" s="121"/>
    </row>
    <row r="389" spans="1:7" x14ac:dyDescent="0.2">
      <c r="A389" s="120"/>
      <c r="B389" s="121"/>
      <c r="C389" s="121"/>
      <c r="D389" s="121"/>
      <c r="E389" s="121"/>
      <c r="F389" s="121"/>
      <c r="G389" s="121"/>
    </row>
    <row r="390" spans="1:7" x14ac:dyDescent="0.2">
      <c r="A390" s="120"/>
      <c r="B390" s="121"/>
      <c r="C390" s="121"/>
      <c r="D390" s="121"/>
      <c r="E390" s="121"/>
      <c r="F390" s="121"/>
      <c r="G390" s="121"/>
    </row>
    <row r="391" spans="1:7" x14ac:dyDescent="0.2">
      <c r="A391" s="120"/>
      <c r="B391" s="121"/>
      <c r="C391" s="121"/>
      <c r="D391" s="121"/>
      <c r="E391" s="121"/>
      <c r="F391" s="121"/>
      <c r="G391" s="121"/>
    </row>
    <row r="392" spans="1:7" x14ac:dyDescent="0.2">
      <c r="A392" s="120"/>
      <c r="B392" s="121"/>
      <c r="C392" s="121"/>
      <c r="D392" s="121"/>
      <c r="E392" s="121"/>
      <c r="F392" s="121"/>
      <c r="G392" s="121"/>
    </row>
    <row r="393" spans="1:7" x14ac:dyDescent="0.2">
      <c r="A393" s="120"/>
      <c r="B393" s="121"/>
      <c r="C393" s="121"/>
      <c r="D393" s="121"/>
      <c r="E393" s="121"/>
      <c r="F393" s="121"/>
      <c r="G393" s="121"/>
    </row>
    <row r="394" spans="1:7" x14ac:dyDescent="0.2">
      <c r="A394" s="120"/>
      <c r="B394" s="121"/>
      <c r="C394" s="121"/>
      <c r="D394" s="121"/>
      <c r="E394" s="121"/>
      <c r="F394" s="121"/>
      <c r="G394" s="121"/>
    </row>
    <row r="395" spans="1:7" x14ac:dyDescent="0.2">
      <c r="A395" s="120"/>
      <c r="B395" s="121"/>
      <c r="C395" s="121"/>
      <c r="D395" s="121"/>
      <c r="E395" s="121"/>
      <c r="F395" s="121"/>
      <c r="G395" s="121"/>
    </row>
    <row r="396" spans="1:7" x14ac:dyDescent="0.2">
      <c r="A396" s="120"/>
      <c r="B396" s="121"/>
      <c r="C396" s="121"/>
      <c r="D396" s="121"/>
      <c r="E396" s="121"/>
      <c r="F396" s="121"/>
      <c r="G396" s="121"/>
    </row>
    <row r="397" spans="1:7" x14ac:dyDescent="0.2">
      <c r="A397" s="120"/>
      <c r="B397" s="121"/>
      <c r="C397" s="121"/>
      <c r="D397" s="121"/>
      <c r="E397" s="121"/>
      <c r="F397" s="121"/>
      <c r="G397" s="121"/>
    </row>
    <row r="398" spans="1:7" x14ac:dyDescent="0.2">
      <c r="A398" s="120"/>
      <c r="B398" s="121"/>
      <c r="C398" s="121"/>
      <c r="D398" s="121"/>
      <c r="E398" s="121"/>
      <c r="F398" s="121"/>
      <c r="G398" s="121"/>
    </row>
    <row r="399" spans="1:7" x14ac:dyDescent="0.2">
      <c r="A399" s="120"/>
      <c r="B399" s="121"/>
      <c r="C399" s="121"/>
      <c r="D399" s="121"/>
      <c r="E399" s="121"/>
      <c r="F399" s="121"/>
      <c r="G399" s="121"/>
    </row>
    <row r="400" spans="1:7" x14ac:dyDescent="0.2">
      <c r="A400" s="120"/>
      <c r="B400" s="121"/>
      <c r="C400" s="121"/>
      <c r="D400" s="121"/>
      <c r="E400" s="121"/>
      <c r="F400" s="121"/>
      <c r="G400" s="121"/>
    </row>
    <row r="401" spans="1:7" x14ac:dyDescent="0.2">
      <c r="A401" s="120"/>
      <c r="B401" s="121"/>
      <c r="C401" s="121"/>
      <c r="D401" s="121"/>
      <c r="E401" s="121"/>
      <c r="F401" s="121"/>
      <c r="G401" s="121"/>
    </row>
    <row r="402" spans="1:7" x14ac:dyDescent="0.2">
      <c r="A402" s="120"/>
      <c r="B402" s="121"/>
      <c r="C402" s="121"/>
      <c r="D402" s="121"/>
      <c r="E402" s="121"/>
      <c r="F402" s="121"/>
      <c r="G402" s="121"/>
    </row>
    <row r="403" spans="1:7" x14ac:dyDescent="0.2">
      <c r="A403" s="120"/>
      <c r="B403" s="121"/>
      <c r="C403" s="121"/>
      <c r="D403" s="121"/>
      <c r="E403" s="121"/>
      <c r="F403" s="121"/>
      <c r="G403" s="121"/>
    </row>
    <row r="404" spans="1:7" x14ac:dyDescent="0.2">
      <c r="A404" s="120"/>
      <c r="B404" s="121"/>
      <c r="C404" s="121"/>
      <c r="D404" s="121"/>
      <c r="E404" s="121"/>
      <c r="F404" s="121"/>
      <c r="G404" s="121"/>
    </row>
    <row r="405" spans="1:7" x14ac:dyDescent="0.2">
      <c r="A405" s="120"/>
      <c r="B405" s="121"/>
      <c r="C405" s="121"/>
      <c r="D405" s="121"/>
      <c r="E405" s="121"/>
      <c r="F405" s="121"/>
      <c r="G405" s="121"/>
    </row>
    <row r="406" spans="1:7" x14ac:dyDescent="0.2">
      <c r="A406" s="120"/>
      <c r="B406" s="121"/>
      <c r="C406" s="121"/>
      <c r="D406" s="121"/>
      <c r="E406" s="121"/>
      <c r="F406" s="121"/>
      <c r="G406" s="121"/>
    </row>
    <row r="407" spans="1:7" x14ac:dyDescent="0.2">
      <c r="A407" s="120"/>
      <c r="B407" s="121"/>
      <c r="C407" s="121"/>
      <c r="D407" s="121"/>
      <c r="E407" s="121"/>
      <c r="F407" s="121"/>
      <c r="G407" s="121"/>
    </row>
    <row r="408" spans="1:7" x14ac:dyDescent="0.2">
      <c r="A408" s="120"/>
      <c r="B408" s="121"/>
      <c r="C408" s="121"/>
      <c r="D408" s="121"/>
      <c r="E408" s="121"/>
      <c r="F408" s="121"/>
      <c r="G408" s="121"/>
    </row>
    <row r="409" spans="1:7" x14ac:dyDescent="0.2">
      <c r="A409" s="120"/>
      <c r="B409" s="121"/>
      <c r="C409" s="121"/>
      <c r="D409" s="121"/>
      <c r="E409" s="121"/>
      <c r="F409" s="121"/>
      <c r="G409" s="121"/>
    </row>
    <row r="410" spans="1:7" x14ac:dyDescent="0.2">
      <c r="A410" s="120"/>
      <c r="B410" s="121"/>
      <c r="C410" s="121"/>
      <c r="D410" s="121"/>
      <c r="E410" s="121"/>
      <c r="F410" s="121"/>
      <c r="G410" s="121"/>
    </row>
    <row r="411" spans="1:7" x14ac:dyDescent="0.2">
      <c r="A411" s="120"/>
      <c r="B411" s="121"/>
      <c r="C411" s="121"/>
      <c r="D411" s="121"/>
      <c r="E411" s="121"/>
      <c r="F411" s="121"/>
      <c r="G411" s="121"/>
    </row>
    <row r="412" spans="1:7" x14ac:dyDescent="0.2">
      <c r="A412" s="120"/>
      <c r="B412" s="121"/>
      <c r="C412" s="121"/>
      <c r="D412" s="121"/>
      <c r="E412" s="121"/>
      <c r="F412" s="121"/>
      <c r="G412" s="121"/>
    </row>
    <row r="413" spans="1:7" x14ac:dyDescent="0.2">
      <c r="A413" s="120"/>
      <c r="B413" s="121"/>
      <c r="C413" s="121"/>
      <c r="D413" s="121"/>
      <c r="E413" s="121"/>
      <c r="F413" s="121"/>
      <c r="G413" s="121"/>
    </row>
    <row r="414" spans="1:7" x14ac:dyDescent="0.2">
      <c r="A414" s="120"/>
      <c r="B414" s="121"/>
      <c r="C414" s="121"/>
      <c r="D414" s="121"/>
      <c r="E414" s="121"/>
      <c r="F414" s="121"/>
      <c r="G414" s="121"/>
    </row>
    <row r="415" spans="1:7" x14ac:dyDescent="0.2">
      <c r="A415" s="120"/>
      <c r="B415" s="121"/>
      <c r="C415" s="121"/>
      <c r="D415" s="121"/>
      <c r="E415" s="121"/>
      <c r="F415" s="121"/>
      <c r="G415" s="121"/>
    </row>
    <row r="416" spans="1:7" x14ac:dyDescent="0.2">
      <c r="A416" s="120"/>
      <c r="B416" s="121"/>
      <c r="C416" s="121"/>
      <c r="D416" s="121"/>
      <c r="E416" s="121"/>
      <c r="F416" s="121"/>
      <c r="G416" s="121"/>
    </row>
    <row r="417" spans="1:7" x14ac:dyDescent="0.2">
      <c r="A417" s="120"/>
      <c r="B417" s="121"/>
      <c r="C417" s="121"/>
      <c r="D417" s="121"/>
      <c r="E417" s="121"/>
      <c r="F417" s="121"/>
      <c r="G417" s="121"/>
    </row>
    <row r="418" spans="1:7" x14ac:dyDescent="0.2">
      <c r="A418" s="120"/>
      <c r="B418" s="121"/>
      <c r="C418" s="121"/>
      <c r="D418" s="121"/>
      <c r="E418" s="121"/>
      <c r="F418" s="121"/>
      <c r="G418" s="121"/>
    </row>
    <row r="419" spans="1:7" x14ac:dyDescent="0.2">
      <c r="A419" s="120"/>
      <c r="B419" s="121"/>
      <c r="C419" s="121"/>
      <c r="D419" s="121"/>
      <c r="E419" s="121"/>
      <c r="F419" s="121"/>
      <c r="G419" s="121"/>
    </row>
    <row r="420" spans="1:7" x14ac:dyDescent="0.2">
      <c r="A420" s="120"/>
      <c r="B420" s="121"/>
      <c r="C420" s="121"/>
      <c r="D420" s="121"/>
      <c r="E420" s="121"/>
      <c r="F420" s="121"/>
      <c r="G420" s="121"/>
    </row>
    <row r="421" spans="1:7" x14ac:dyDescent="0.2">
      <c r="A421" s="120"/>
      <c r="B421" s="121"/>
      <c r="C421" s="121"/>
      <c r="D421" s="121"/>
      <c r="E421" s="121"/>
      <c r="F421" s="121"/>
      <c r="G421" s="121"/>
    </row>
    <row r="422" spans="1:7" x14ac:dyDescent="0.2">
      <c r="A422" s="120"/>
      <c r="B422" s="121"/>
      <c r="C422" s="121"/>
      <c r="D422" s="121"/>
      <c r="E422" s="121"/>
      <c r="F422" s="121"/>
      <c r="G422" s="121"/>
    </row>
    <row r="423" spans="1:7" x14ac:dyDescent="0.2">
      <c r="A423" s="120"/>
      <c r="B423" s="121"/>
      <c r="C423" s="121"/>
      <c r="D423" s="121"/>
      <c r="E423" s="121"/>
      <c r="F423" s="121"/>
      <c r="G423" s="121"/>
    </row>
    <row r="424" spans="1:7" x14ac:dyDescent="0.2">
      <c r="A424" s="120"/>
      <c r="B424" s="121"/>
      <c r="C424" s="121"/>
      <c r="D424" s="121"/>
      <c r="E424" s="121"/>
      <c r="F424" s="121"/>
      <c r="G424" s="121"/>
    </row>
    <row r="425" spans="1:7" x14ac:dyDescent="0.2">
      <c r="A425" s="120"/>
      <c r="B425" s="121"/>
      <c r="C425" s="121"/>
      <c r="D425" s="121"/>
      <c r="E425" s="121"/>
      <c r="F425" s="121"/>
      <c r="G425" s="121"/>
    </row>
    <row r="426" spans="1:7" x14ac:dyDescent="0.2">
      <c r="A426" s="120"/>
      <c r="B426" s="121"/>
      <c r="C426" s="121"/>
      <c r="D426" s="121"/>
      <c r="E426" s="121"/>
      <c r="F426" s="121"/>
      <c r="G426" s="121"/>
    </row>
    <row r="427" spans="1:7" x14ac:dyDescent="0.2">
      <c r="A427" s="120"/>
      <c r="B427" s="121"/>
      <c r="C427" s="121"/>
      <c r="D427" s="121"/>
      <c r="E427" s="121"/>
      <c r="F427" s="121"/>
      <c r="G427" s="121"/>
    </row>
    <row r="428" spans="1:7" x14ac:dyDescent="0.2">
      <c r="A428" s="120"/>
      <c r="B428" s="121"/>
      <c r="C428" s="121"/>
      <c r="D428" s="121"/>
      <c r="E428" s="121"/>
      <c r="F428" s="121"/>
      <c r="G428" s="121"/>
    </row>
    <row r="429" spans="1:7" x14ac:dyDescent="0.2">
      <c r="A429" s="120"/>
      <c r="B429" s="121"/>
      <c r="C429" s="121"/>
      <c r="D429" s="121"/>
      <c r="E429" s="121"/>
      <c r="F429" s="121"/>
      <c r="G429" s="121"/>
    </row>
    <row r="430" spans="1:7" x14ac:dyDescent="0.2">
      <c r="A430" s="120"/>
      <c r="B430" s="121"/>
      <c r="C430" s="121"/>
      <c r="D430" s="121"/>
      <c r="E430" s="121"/>
      <c r="F430" s="121"/>
      <c r="G430" s="121"/>
    </row>
    <row r="431" spans="1:7" x14ac:dyDescent="0.2">
      <c r="A431" s="120"/>
      <c r="B431" s="121"/>
      <c r="C431" s="121"/>
      <c r="D431" s="121"/>
      <c r="E431" s="121"/>
      <c r="F431" s="121"/>
      <c r="G431" s="121"/>
    </row>
    <row r="432" spans="1:7" x14ac:dyDescent="0.2">
      <c r="A432" s="120"/>
      <c r="B432" s="121"/>
      <c r="C432" s="121"/>
      <c r="D432" s="121"/>
      <c r="E432" s="121"/>
      <c r="F432" s="121"/>
      <c r="G432" s="121"/>
    </row>
    <row r="433" spans="1:7" x14ac:dyDescent="0.2">
      <c r="A433" s="120"/>
      <c r="B433" s="121"/>
      <c r="C433" s="121"/>
      <c r="D433" s="121"/>
      <c r="E433" s="121"/>
      <c r="F433" s="121"/>
      <c r="G433" s="121"/>
    </row>
    <row r="434" spans="1:7" x14ac:dyDescent="0.2">
      <c r="A434" s="120"/>
      <c r="B434" s="121"/>
      <c r="C434" s="121"/>
      <c r="D434" s="121"/>
      <c r="E434" s="121"/>
      <c r="F434" s="121"/>
      <c r="G434" s="121"/>
    </row>
    <row r="435" spans="1:7" x14ac:dyDescent="0.2">
      <c r="A435" s="120"/>
      <c r="B435" s="121"/>
      <c r="C435" s="121"/>
      <c r="D435" s="121"/>
      <c r="E435" s="121"/>
      <c r="F435" s="121"/>
      <c r="G435" s="121"/>
    </row>
    <row r="436" spans="1:7" x14ac:dyDescent="0.2">
      <c r="A436" s="120"/>
      <c r="B436" s="121"/>
      <c r="C436" s="121"/>
      <c r="D436" s="121"/>
      <c r="E436" s="121"/>
      <c r="F436" s="121"/>
      <c r="G436" s="121"/>
    </row>
    <row r="437" spans="1:7" x14ac:dyDescent="0.2">
      <c r="A437" s="120"/>
      <c r="B437" s="121"/>
      <c r="C437" s="121"/>
      <c r="D437" s="121"/>
      <c r="E437" s="121"/>
      <c r="F437" s="121"/>
      <c r="G437" s="121"/>
    </row>
    <row r="438" spans="1:7" x14ac:dyDescent="0.2">
      <c r="A438" s="120"/>
      <c r="B438" s="121"/>
      <c r="C438" s="121"/>
      <c r="D438" s="121"/>
      <c r="E438" s="121"/>
      <c r="F438" s="121"/>
      <c r="G438" s="121"/>
    </row>
    <row r="439" spans="1:7" x14ac:dyDescent="0.2">
      <c r="A439" s="120"/>
      <c r="B439" s="121"/>
      <c r="C439" s="121"/>
      <c r="D439" s="121"/>
      <c r="E439" s="121"/>
      <c r="F439" s="121"/>
      <c r="G439" s="121"/>
    </row>
    <row r="440" spans="1:7" x14ac:dyDescent="0.2">
      <c r="A440" s="120"/>
      <c r="B440" s="121"/>
      <c r="C440" s="121"/>
      <c r="D440" s="121"/>
      <c r="E440" s="121"/>
      <c r="F440" s="121"/>
      <c r="G440" s="121"/>
    </row>
    <row r="441" spans="1:7" x14ac:dyDescent="0.2">
      <c r="A441" s="120"/>
      <c r="B441" s="121"/>
      <c r="C441" s="121"/>
      <c r="D441" s="121"/>
      <c r="E441" s="121"/>
      <c r="F441" s="121"/>
      <c r="G441" s="121"/>
    </row>
    <row r="442" spans="1:7" x14ac:dyDescent="0.2">
      <c r="A442" s="120"/>
      <c r="B442" s="121"/>
      <c r="C442" s="121"/>
      <c r="D442" s="121"/>
      <c r="E442" s="121"/>
      <c r="F442" s="121"/>
      <c r="G442" s="121"/>
    </row>
    <row r="443" spans="1:7" x14ac:dyDescent="0.2">
      <c r="A443" s="120"/>
      <c r="B443" s="121"/>
      <c r="C443" s="121"/>
      <c r="D443" s="121"/>
      <c r="E443" s="121"/>
      <c r="F443" s="121"/>
      <c r="G443" s="121"/>
    </row>
    <row r="444" spans="1:7" x14ac:dyDescent="0.2">
      <c r="A444" s="120"/>
      <c r="B444" s="121"/>
      <c r="C444" s="121"/>
      <c r="D444" s="121"/>
      <c r="E444" s="121"/>
      <c r="F444" s="121"/>
      <c r="G444" s="121"/>
    </row>
    <row r="445" spans="1:7" x14ac:dyDescent="0.2">
      <c r="A445" s="120"/>
      <c r="B445" s="121"/>
      <c r="C445" s="121"/>
      <c r="D445" s="121"/>
      <c r="E445" s="121"/>
      <c r="F445" s="121"/>
      <c r="G445" s="121"/>
    </row>
    <row r="446" spans="1:7" x14ac:dyDescent="0.2">
      <c r="A446" s="120"/>
      <c r="B446" s="121"/>
      <c r="C446" s="121"/>
      <c r="D446" s="121"/>
      <c r="E446" s="121"/>
      <c r="F446" s="121"/>
      <c r="G446" s="121"/>
    </row>
    <row r="447" spans="1:7" x14ac:dyDescent="0.2">
      <c r="A447" s="120"/>
      <c r="B447" s="121"/>
      <c r="C447" s="121"/>
      <c r="D447" s="121"/>
      <c r="E447" s="121"/>
      <c r="F447" s="121"/>
      <c r="G447" s="121"/>
    </row>
    <row r="448" spans="1:7" x14ac:dyDescent="0.2">
      <c r="A448" s="120"/>
      <c r="B448" s="121"/>
      <c r="C448" s="121"/>
      <c r="D448" s="121"/>
      <c r="E448" s="121"/>
      <c r="F448" s="121"/>
      <c r="G448" s="121"/>
    </row>
    <row r="449" spans="1:7" x14ac:dyDescent="0.2">
      <c r="A449" s="120"/>
      <c r="B449" s="121"/>
      <c r="C449" s="121"/>
      <c r="D449" s="121"/>
      <c r="E449" s="121"/>
      <c r="F449" s="121"/>
      <c r="G449" s="121"/>
    </row>
    <row r="450" spans="1:7" x14ac:dyDescent="0.2">
      <c r="A450" s="120"/>
      <c r="B450" s="121"/>
      <c r="C450" s="121"/>
      <c r="D450" s="121"/>
      <c r="E450" s="121"/>
      <c r="F450" s="121"/>
      <c r="G450" s="121"/>
    </row>
    <row r="451" spans="1:7" x14ac:dyDescent="0.2">
      <c r="A451" s="120"/>
      <c r="B451" s="121"/>
      <c r="C451" s="121"/>
      <c r="D451" s="121"/>
      <c r="E451" s="121"/>
      <c r="F451" s="121"/>
      <c r="G451" s="121"/>
    </row>
    <row r="452" spans="1:7" x14ac:dyDescent="0.2">
      <c r="A452" s="120"/>
      <c r="B452" s="121"/>
      <c r="C452" s="121"/>
      <c r="D452" s="121"/>
      <c r="E452" s="121"/>
      <c r="F452" s="121"/>
      <c r="G452" s="121"/>
    </row>
    <row r="453" spans="1:7" x14ac:dyDescent="0.2">
      <c r="A453" s="120"/>
      <c r="B453" s="121"/>
      <c r="C453" s="121"/>
      <c r="D453" s="121"/>
      <c r="E453" s="121"/>
      <c r="F453" s="121"/>
      <c r="G453" s="121"/>
    </row>
    <row r="454" spans="1:7" x14ac:dyDescent="0.2">
      <c r="A454" s="120"/>
      <c r="B454" s="121"/>
      <c r="C454" s="121"/>
      <c r="D454" s="121"/>
      <c r="E454" s="121"/>
      <c r="F454" s="121"/>
      <c r="G454" s="121"/>
    </row>
    <row r="455" spans="1:7" x14ac:dyDescent="0.2">
      <c r="A455" s="120"/>
      <c r="B455" s="121"/>
      <c r="C455" s="121"/>
      <c r="D455" s="121"/>
      <c r="E455" s="121"/>
      <c r="F455" s="121"/>
      <c r="G455" s="121"/>
    </row>
    <row r="456" spans="1:7" x14ac:dyDescent="0.2">
      <c r="A456" s="120"/>
      <c r="B456" s="121"/>
      <c r="C456" s="121"/>
      <c r="D456" s="121"/>
      <c r="E456" s="121"/>
      <c r="F456" s="121"/>
      <c r="G456" s="121"/>
    </row>
    <row r="457" spans="1:7" x14ac:dyDescent="0.2">
      <c r="A457" s="120"/>
      <c r="B457" s="121"/>
      <c r="C457" s="121"/>
      <c r="D457" s="121"/>
      <c r="E457" s="121"/>
      <c r="F457" s="121"/>
      <c r="G457" s="121"/>
    </row>
    <row r="458" spans="1:7" x14ac:dyDescent="0.2">
      <c r="A458" s="120"/>
      <c r="B458" s="121"/>
      <c r="C458" s="121"/>
      <c r="D458" s="121"/>
      <c r="E458" s="121"/>
      <c r="F458" s="121"/>
      <c r="G458" s="121"/>
    </row>
    <row r="459" spans="1:7" x14ac:dyDescent="0.2">
      <c r="A459" s="120"/>
      <c r="B459" s="121"/>
      <c r="C459" s="121"/>
      <c r="D459" s="121"/>
      <c r="E459" s="121"/>
      <c r="F459" s="121"/>
      <c r="G459" s="121"/>
    </row>
    <row r="460" spans="1:7" x14ac:dyDescent="0.2">
      <c r="A460" s="120"/>
      <c r="B460" s="121"/>
      <c r="C460" s="121"/>
      <c r="D460" s="121"/>
      <c r="E460" s="121"/>
      <c r="F460" s="121"/>
      <c r="G460" s="121"/>
    </row>
    <row r="461" spans="1:7" x14ac:dyDescent="0.2">
      <c r="A461" s="120"/>
      <c r="B461" s="121"/>
      <c r="C461" s="121"/>
      <c r="D461" s="121"/>
      <c r="E461" s="121"/>
      <c r="F461" s="121"/>
      <c r="G461" s="121"/>
    </row>
    <row r="462" spans="1:7" x14ac:dyDescent="0.2">
      <c r="A462" s="120"/>
      <c r="B462" s="121"/>
      <c r="C462" s="121"/>
      <c r="D462" s="121"/>
      <c r="E462" s="121"/>
      <c r="F462" s="121"/>
      <c r="G462" s="121"/>
    </row>
    <row r="463" spans="1:7" x14ac:dyDescent="0.2">
      <c r="A463" s="120"/>
      <c r="B463" s="121"/>
      <c r="C463" s="121"/>
      <c r="D463" s="121"/>
      <c r="E463" s="121"/>
      <c r="F463" s="121"/>
      <c r="G463" s="121"/>
    </row>
    <row r="464" spans="1:7" x14ac:dyDescent="0.2">
      <c r="A464" s="120"/>
      <c r="B464" s="121"/>
      <c r="C464" s="121"/>
      <c r="D464" s="121"/>
      <c r="E464" s="121"/>
      <c r="F464" s="121"/>
      <c r="G464" s="121"/>
    </row>
    <row r="465" spans="1:7" x14ac:dyDescent="0.2">
      <c r="A465" s="120"/>
      <c r="B465" s="121"/>
      <c r="C465" s="121"/>
      <c r="D465" s="121"/>
      <c r="E465" s="121"/>
      <c r="F465" s="121"/>
      <c r="G465" s="121"/>
    </row>
    <row r="466" spans="1:7" x14ac:dyDescent="0.2">
      <c r="A466" s="120"/>
      <c r="B466" s="121"/>
      <c r="C466" s="121"/>
      <c r="D466" s="121"/>
      <c r="E466" s="121"/>
      <c r="F466" s="121"/>
      <c r="G466" s="121"/>
    </row>
    <row r="467" spans="1:7" x14ac:dyDescent="0.2">
      <c r="A467" s="120"/>
      <c r="B467" s="121"/>
      <c r="C467" s="121"/>
      <c r="D467" s="121"/>
      <c r="E467" s="121"/>
      <c r="F467" s="121"/>
      <c r="G467" s="121"/>
    </row>
    <row r="468" spans="1:7" x14ac:dyDescent="0.2">
      <c r="A468" s="120"/>
      <c r="B468" s="121"/>
      <c r="C468" s="121"/>
      <c r="D468" s="121"/>
      <c r="E468" s="121"/>
      <c r="F468" s="121"/>
      <c r="G468" s="121"/>
    </row>
    <row r="469" spans="1:7" x14ac:dyDescent="0.2">
      <c r="A469" s="120"/>
      <c r="B469" s="121"/>
      <c r="C469" s="121"/>
      <c r="D469" s="121"/>
      <c r="E469" s="121"/>
      <c r="F469" s="121"/>
      <c r="G469" s="121"/>
    </row>
    <row r="470" spans="1:7" x14ac:dyDescent="0.2">
      <c r="A470" s="120"/>
      <c r="B470" s="121"/>
      <c r="C470" s="121"/>
      <c r="D470" s="121"/>
      <c r="E470" s="121"/>
      <c r="F470" s="121"/>
      <c r="G470" s="121"/>
    </row>
    <row r="471" spans="1:7" x14ac:dyDescent="0.2">
      <c r="A471" s="120"/>
      <c r="B471" s="121"/>
      <c r="C471" s="121"/>
      <c r="D471" s="121"/>
      <c r="E471" s="121"/>
      <c r="F471" s="121"/>
      <c r="G471" s="121"/>
    </row>
    <row r="472" spans="1:7" x14ac:dyDescent="0.2">
      <c r="A472" s="120"/>
      <c r="B472" s="121"/>
      <c r="C472" s="121"/>
      <c r="D472" s="121"/>
      <c r="E472" s="121"/>
      <c r="F472" s="121"/>
      <c r="G472" s="121"/>
    </row>
    <row r="473" spans="1:7" x14ac:dyDescent="0.2">
      <c r="A473" s="120"/>
      <c r="B473" s="121"/>
      <c r="C473" s="121"/>
      <c r="D473" s="121"/>
      <c r="E473" s="121"/>
      <c r="F473" s="121"/>
      <c r="G473" s="121"/>
    </row>
    <row r="474" spans="1:7" x14ac:dyDescent="0.2">
      <c r="A474" s="120"/>
      <c r="B474" s="121"/>
      <c r="C474" s="121"/>
      <c r="D474" s="121"/>
      <c r="E474" s="121"/>
      <c r="F474" s="121"/>
      <c r="G474" s="121"/>
    </row>
    <row r="475" spans="1:7" x14ac:dyDescent="0.2">
      <c r="A475" s="120"/>
      <c r="B475" s="121"/>
      <c r="C475" s="121"/>
      <c r="D475" s="121"/>
      <c r="E475" s="121"/>
      <c r="F475" s="121"/>
      <c r="G475" s="121"/>
    </row>
    <row r="476" spans="1:7" x14ac:dyDescent="0.2">
      <c r="A476" s="120"/>
      <c r="B476" s="121"/>
      <c r="C476" s="121"/>
      <c r="D476" s="121"/>
      <c r="E476" s="121"/>
      <c r="F476" s="121"/>
      <c r="G476" s="121"/>
    </row>
    <row r="477" spans="1:7" x14ac:dyDescent="0.2">
      <c r="A477" s="120"/>
      <c r="B477" s="121"/>
      <c r="C477" s="121"/>
      <c r="D477" s="121"/>
      <c r="E477" s="121"/>
      <c r="F477" s="121"/>
      <c r="G477" s="121"/>
    </row>
    <row r="478" spans="1:7" x14ac:dyDescent="0.2">
      <c r="A478" s="120"/>
      <c r="B478" s="121"/>
      <c r="C478" s="121"/>
      <c r="D478" s="121"/>
      <c r="E478" s="121"/>
      <c r="F478" s="121"/>
      <c r="G478" s="121"/>
    </row>
    <row r="479" spans="1:7" x14ac:dyDescent="0.2">
      <c r="A479" s="120"/>
      <c r="B479" s="121"/>
      <c r="C479" s="121"/>
      <c r="D479" s="121"/>
      <c r="E479" s="121"/>
      <c r="F479" s="121"/>
      <c r="G479" s="121"/>
    </row>
    <row r="480" spans="1:7" x14ac:dyDescent="0.2">
      <c r="A480" s="120"/>
      <c r="B480" s="121"/>
      <c r="C480" s="121"/>
      <c r="D480" s="121"/>
      <c r="E480" s="121"/>
      <c r="F480" s="121"/>
      <c r="G480" s="121"/>
    </row>
    <row r="481" spans="1:7" x14ac:dyDescent="0.2">
      <c r="A481" s="120"/>
      <c r="B481" s="121"/>
      <c r="C481" s="121"/>
      <c r="D481" s="121"/>
      <c r="E481" s="121"/>
      <c r="F481" s="121"/>
      <c r="G481" s="121"/>
    </row>
    <row r="482" spans="1:7" x14ac:dyDescent="0.2">
      <c r="A482" s="120"/>
      <c r="B482" s="121"/>
      <c r="C482" s="121"/>
      <c r="D482" s="121"/>
      <c r="E482" s="121"/>
      <c r="F482" s="121"/>
      <c r="G482" s="121"/>
    </row>
    <row r="483" spans="1:7" x14ac:dyDescent="0.2">
      <c r="A483" s="120"/>
      <c r="B483" s="121"/>
      <c r="C483" s="121"/>
      <c r="D483" s="121"/>
      <c r="E483" s="121"/>
      <c r="F483" s="121"/>
      <c r="G483" s="121"/>
    </row>
    <row r="484" spans="1:7" x14ac:dyDescent="0.2">
      <c r="A484" s="120"/>
      <c r="B484" s="121"/>
      <c r="C484" s="121"/>
      <c r="D484" s="121"/>
      <c r="E484" s="121"/>
      <c r="F484" s="121"/>
      <c r="G484" s="121"/>
    </row>
    <row r="485" spans="1:7" x14ac:dyDescent="0.2">
      <c r="A485" s="120"/>
      <c r="B485" s="121"/>
      <c r="C485" s="121"/>
      <c r="D485" s="121"/>
      <c r="E485" s="121"/>
      <c r="F485" s="121"/>
      <c r="G485" s="121"/>
    </row>
    <row r="486" spans="1:7" x14ac:dyDescent="0.2">
      <c r="A486" s="120"/>
      <c r="B486" s="121"/>
      <c r="C486" s="121"/>
      <c r="D486" s="121"/>
      <c r="E486" s="121"/>
      <c r="F486" s="121"/>
      <c r="G486" s="121"/>
    </row>
    <row r="487" spans="1:7" x14ac:dyDescent="0.2">
      <c r="A487" s="120"/>
      <c r="B487" s="121"/>
      <c r="C487" s="121"/>
      <c r="D487" s="121"/>
      <c r="E487" s="121"/>
      <c r="F487" s="121"/>
      <c r="G487" s="121"/>
    </row>
    <row r="488" spans="1:7" x14ac:dyDescent="0.2">
      <c r="A488" s="120"/>
      <c r="B488" s="121"/>
      <c r="C488" s="121"/>
      <c r="D488" s="121"/>
      <c r="E488" s="121"/>
      <c r="F488" s="121"/>
      <c r="G488" s="121"/>
    </row>
    <row r="489" spans="1:7" x14ac:dyDescent="0.2">
      <c r="A489" s="120"/>
      <c r="B489" s="121"/>
      <c r="C489" s="121"/>
      <c r="D489" s="121"/>
      <c r="E489" s="121"/>
      <c r="F489" s="121"/>
      <c r="G489" s="121"/>
    </row>
    <row r="490" spans="1:7" x14ac:dyDescent="0.2">
      <c r="A490" s="120"/>
      <c r="B490" s="121"/>
      <c r="C490" s="121"/>
      <c r="D490" s="121"/>
      <c r="E490" s="121"/>
      <c r="F490" s="121"/>
      <c r="G490" s="121"/>
    </row>
    <row r="491" spans="1:7" x14ac:dyDescent="0.2">
      <c r="A491" s="120"/>
      <c r="B491" s="121"/>
      <c r="C491" s="121"/>
      <c r="D491" s="121"/>
      <c r="E491" s="121"/>
      <c r="F491" s="121"/>
      <c r="G491" s="121"/>
    </row>
    <row r="492" spans="1:7" x14ac:dyDescent="0.2">
      <c r="A492" s="120"/>
      <c r="B492" s="121"/>
      <c r="C492" s="121"/>
      <c r="D492" s="121"/>
      <c r="E492" s="121"/>
      <c r="F492" s="121"/>
      <c r="G492" s="121"/>
    </row>
    <row r="493" spans="1:7" x14ac:dyDescent="0.2">
      <c r="A493" s="120"/>
      <c r="B493" s="121"/>
      <c r="C493" s="121"/>
      <c r="D493" s="121"/>
      <c r="E493" s="121"/>
      <c r="F493" s="121"/>
      <c r="G493" s="121"/>
    </row>
    <row r="494" spans="1:7" x14ac:dyDescent="0.2">
      <c r="A494" s="120"/>
      <c r="B494" s="121"/>
      <c r="C494" s="121"/>
      <c r="D494" s="121"/>
      <c r="E494" s="121"/>
      <c r="F494" s="121"/>
      <c r="G494" s="121"/>
    </row>
    <row r="495" spans="1:7" x14ac:dyDescent="0.2">
      <c r="A495" s="120"/>
      <c r="B495" s="121"/>
      <c r="C495" s="121"/>
      <c r="D495" s="121"/>
      <c r="E495" s="121"/>
      <c r="F495" s="121"/>
      <c r="G495" s="121"/>
    </row>
    <row r="496" spans="1:7" x14ac:dyDescent="0.2">
      <c r="A496" s="120"/>
      <c r="B496" s="121"/>
      <c r="C496" s="121"/>
      <c r="D496" s="121"/>
      <c r="E496" s="121"/>
      <c r="F496" s="121"/>
      <c r="G496" s="121"/>
    </row>
    <row r="497" spans="1:7" x14ac:dyDescent="0.2">
      <c r="A497" s="120"/>
      <c r="B497" s="121"/>
      <c r="C497" s="121"/>
      <c r="D497" s="121"/>
      <c r="E497" s="121"/>
      <c r="F497" s="121"/>
      <c r="G497" s="121"/>
    </row>
    <row r="498" spans="1:7" x14ac:dyDescent="0.2">
      <c r="A498" s="120"/>
      <c r="B498" s="121"/>
      <c r="C498" s="121"/>
      <c r="D498" s="121"/>
      <c r="E498" s="121"/>
      <c r="F498" s="121"/>
      <c r="G498" s="121"/>
    </row>
    <row r="499" spans="1:7" x14ac:dyDescent="0.2">
      <c r="A499" s="120"/>
      <c r="B499" s="121"/>
      <c r="C499" s="121"/>
      <c r="D499" s="121"/>
      <c r="E499" s="121"/>
      <c r="F499" s="121"/>
      <c r="G499" s="121"/>
    </row>
    <row r="500" spans="1:7" x14ac:dyDescent="0.2">
      <c r="A500" s="120"/>
      <c r="B500" s="121"/>
      <c r="C500" s="121"/>
      <c r="D500" s="121"/>
      <c r="E500" s="121"/>
      <c r="F500" s="121"/>
      <c r="G500" s="121"/>
    </row>
    <row r="501" spans="1:7" x14ac:dyDescent="0.2">
      <c r="A501" s="120"/>
      <c r="B501" s="121"/>
      <c r="C501" s="121"/>
      <c r="D501" s="121"/>
      <c r="E501" s="121"/>
      <c r="F501" s="121"/>
      <c r="G501" s="121"/>
    </row>
    <row r="502" spans="1:7" x14ac:dyDescent="0.2">
      <c r="A502" s="120"/>
      <c r="B502" s="121"/>
      <c r="C502" s="121"/>
      <c r="D502" s="121"/>
      <c r="E502" s="121"/>
      <c r="F502" s="121"/>
      <c r="G502" s="121"/>
    </row>
    <row r="503" spans="1:7" x14ac:dyDescent="0.2">
      <c r="A503" s="120"/>
      <c r="B503" s="121"/>
      <c r="C503" s="121"/>
      <c r="D503" s="121"/>
      <c r="E503" s="121"/>
      <c r="F503" s="121"/>
      <c r="G503" s="121"/>
    </row>
    <row r="504" spans="1:7" x14ac:dyDescent="0.2">
      <c r="A504" s="120"/>
      <c r="B504" s="121"/>
      <c r="C504" s="121"/>
      <c r="D504" s="121"/>
      <c r="E504" s="121"/>
      <c r="F504" s="121"/>
      <c r="G504" s="121"/>
    </row>
    <row r="505" spans="1:7" x14ac:dyDescent="0.2">
      <c r="A505" s="120"/>
      <c r="B505" s="121"/>
      <c r="C505" s="121"/>
      <c r="D505" s="121"/>
      <c r="E505" s="121"/>
      <c r="F505" s="121"/>
      <c r="G505" s="121"/>
    </row>
    <row r="506" spans="1:7" x14ac:dyDescent="0.2">
      <c r="A506" s="120"/>
      <c r="B506" s="121"/>
      <c r="C506" s="121"/>
      <c r="D506" s="121"/>
      <c r="E506" s="121"/>
      <c r="F506" s="121"/>
      <c r="G506" s="121"/>
    </row>
    <row r="507" spans="1:7" x14ac:dyDescent="0.2">
      <c r="A507" s="120"/>
      <c r="B507" s="121"/>
      <c r="C507" s="121"/>
      <c r="D507" s="121"/>
      <c r="E507" s="121"/>
      <c r="F507" s="121"/>
      <c r="G507" s="121"/>
    </row>
    <row r="508" spans="1:7" x14ac:dyDescent="0.2">
      <c r="A508" s="120"/>
      <c r="B508" s="121"/>
      <c r="C508" s="121"/>
      <c r="D508" s="121"/>
      <c r="E508" s="121"/>
      <c r="F508" s="121"/>
      <c r="G508" s="121"/>
    </row>
    <row r="509" spans="1:7" x14ac:dyDescent="0.2">
      <c r="A509" s="120"/>
      <c r="B509" s="121"/>
      <c r="C509" s="121"/>
      <c r="D509" s="121"/>
      <c r="E509" s="121"/>
      <c r="F509" s="121"/>
      <c r="G509" s="121"/>
    </row>
    <row r="510" spans="1:7" x14ac:dyDescent="0.2">
      <c r="A510" s="120"/>
      <c r="B510" s="121"/>
      <c r="C510" s="121"/>
      <c r="D510" s="121"/>
      <c r="E510" s="121"/>
      <c r="F510" s="121"/>
      <c r="G510" s="121"/>
    </row>
    <row r="511" spans="1:7" x14ac:dyDescent="0.2">
      <c r="A511" s="120"/>
      <c r="B511" s="121"/>
      <c r="C511" s="121"/>
      <c r="D511" s="121"/>
      <c r="E511" s="121"/>
      <c r="F511" s="121"/>
      <c r="G511" s="121"/>
    </row>
    <row r="512" spans="1:7" x14ac:dyDescent="0.2">
      <c r="A512" s="120"/>
      <c r="B512" s="121"/>
      <c r="C512" s="121"/>
      <c r="D512" s="121"/>
      <c r="E512" s="121"/>
      <c r="F512" s="121"/>
      <c r="G512" s="121"/>
    </row>
    <row r="513" spans="1:7" x14ac:dyDescent="0.2">
      <c r="A513" s="120"/>
      <c r="B513" s="121"/>
      <c r="C513" s="121"/>
      <c r="D513" s="121"/>
      <c r="E513" s="121"/>
      <c r="F513" s="121"/>
      <c r="G513" s="121"/>
    </row>
    <row r="514" spans="1:7" x14ac:dyDescent="0.2">
      <c r="A514" s="120"/>
      <c r="B514" s="121"/>
      <c r="C514" s="121"/>
      <c r="D514" s="121"/>
      <c r="E514" s="121"/>
      <c r="F514" s="121"/>
      <c r="G514" s="121"/>
    </row>
    <row r="515" spans="1:7" x14ac:dyDescent="0.2">
      <c r="A515" s="120"/>
      <c r="B515" s="121"/>
      <c r="C515" s="121"/>
      <c r="D515" s="121"/>
      <c r="E515" s="121"/>
      <c r="F515" s="121"/>
      <c r="G515" s="121"/>
    </row>
    <row r="516" spans="1:7" x14ac:dyDescent="0.2">
      <c r="A516" s="120"/>
      <c r="B516" s="121"/>
      <c r="C516" s="121"/>
      <c r="D516" s="121"/>
      <c r="E516" s="121"/>
      <c r="F516" s="121"/>
      <c r="G516" s="121"/>
    </row>
    <row r="517" spans="1:7" x14ac:dyDescent="0.2">
      <c r="A517" s="120"/>
      <c r="B517" s="121"/>
      <c r="C517" s="121"/>
      <c r="D517" s="121"/>
      <c r="E517" s="121"/>
      <c r="F517" s="121"/>
      <c r="G517" s="121"/>
    </row>
    <row r="518" spans="1:7" x14ac:dyDescent="0.2">
      <c r="A518" s="120"/>
      <c r="B518" s="121"/>
      <c r="C518" s="121"/>
      <c r="D518" s="121"/>
      <c r="E518" s="121"/>
      <c r="F518" s="121"/>
      <c r="G518" s="121"/>
    </row>
    <row r="519" spans="1:7" x14ac:dyDescent="0.2">
      <c r="A519" s="120"/>
      <c r="B519" s="121"/>
      <c r="C519" s="121"/>
      <c r="D519" s="121"/>
      <c r="E519" s="121"/>
      <c r="F519" s="121"/>
      <c r="G519" s="121"/>
    </row>
    <row r="520" spans="1:7" x14ac:dyDescent="0.2">
      <c r="A520" s="120"/>
      <c r="B520" s="121"/>
      <c r="C520" s="121"/>
      <c r="D520" s="121"/>
      <c r="E520" s="121"/>
      <c r="F520" s="121"/>
      <c r="G520" s="121"/>
    </row>
    <row r="521" spans="1:7" x14ac:dyDescent="0.2">
      <c r="A521" s="120"/>
      <c r="B521" s="121"/>
      <c r="C521" s="121"/>
      <c r="D521" s="121"/>
      <c r="E521" s="121"/>
      <c r="F521" s="121"/>
      <c r="G521" s="121"/>
    </row>
    <row r="522" spans="1:7" x14ac:dyDescent="0.2">
      <c r="A522" s="120"/>
      <c r="B522" s="121"/>
      <c r="C522" s="121"/>
      <c r="D522" s="121"/>
      <c r="E522" s="121"/>
      <c r="F522" s="121"/>
      <c r="G522" s="121"/>
    </row>
    <row r="523" spans="1:7" x14ac:dyDescent="0.2">
      <c r="A523" s="120"/>
      <c r="B523" s="121"/>
      <c r="C523" s="121"/>
      <c r="D523" s="121"/>
      <c r="E523" s="121"/>
      <c r="F523" s="121"/>
      <c r="G523" s="121"/>
    </row>
    <row r="524" spans="1:7" x14ac:dyDescent="0.2">
      <c r="A524" s="120"/>
      <c r="B524" s="121"/>
      <c r="C524" s="121"/>
      <c r="D524" s="121"/>
      <c r="E524" s="121"/>
      <c r="F524" s="121"/>
      <c r="G524" s="121"/>
    </row>
    <row r="525" spans="1:7" x14ac:dyDescent="0.2">
      <c r="A525" s="120"/>
      <c r="B525" s="121"/>
      <c r="C525" s="121"/>
      <c r="D525" s="121"/>
      <c r="E525" s="121"/>
      <c r="F525" s="121"/>
      <c r="G525" s="121"/>
    </row>
    <row r="526" spans="1:7" x14ac:dyDescent="0.2">
      <c r="A526" s="120"/>
      <c r="B526" s="121"/>
      <c r="C526" s="121"/>
      <c r="D526" s="121"/>
      <c r="E526" s="121"/>
      <c r="F526" s="121"/>
      <c r="G526" s="121"/>
    </row>
    <row r="527" spans="1:7" x14ac:dyDescent="0.2">
      <c r="A527" s="120"/>
      <c r="B527" s="121"/>
      <c r="C527" s="121"/>
      <c r="D527" s="121"/>
      <c r="E527" s="121"/>
      <c r="F527" s="121"/>
      <c r="G527" s="121"/>
    </row>
    <row r="528" spans="1:7" x14ac:dyDescent="0.2">
      <c r="A528" s="120"/>
      <c r="B528" s="121"/>
      <c r="C528" s="121"/>
      <c r="D528" s="121"/>
      <c r="E528" s="121"/>
      <c r="F528" s="121"/>
      <c r="G528" s="121"/>
    </row>
    <row r="529" spans="1:7" x14ac:dyDescent="0.2">
      <c r="A529" s="120"/>
      <c r="B529" s="121"/>
      <c r="C529" s="121"/>
      <c r="D529" s="121"/>
      <c r="E529" s="121"/>
      <c r="F529" s="121"/>
      <c r="G529" s="121"/>
    </row>
    <row r="530" spans="1:7" x14ac:dyDescent="0.2">
      <c r="A530" s="120"/>
      <c r="B530" s="121"/>
      <c r="C530" s="121"/>
      <c r="D530" s="121"/>
      <c r="E530" s="121"/>
      <c r="F530" s="121"/>
      <c r="G530" s="121"/>
    </row>
    <row r="531" spans="1:7" x14ac:dyDescent="0.2">
      <c r="A531" s="120"/>
      <c r="B531" s="121"/>
      <c r="C531" s="121"/>
      <c r="D531" s="121"/>
      <c r="E531" s="121"/>
      <c r="F531" s="121"/>
      <c r="G531" s="121"/>
    </row>
    <row r="532" spans="1:7" x14ac:dyDescent="0.2">
      <c r="A532" s="120"/>
      <c r="B532" s="121"/>
      <c r="C532" s="121"/>
      <c r="D532" s="121"/>
      <c r="E532" s="121"/>
      <c r="F532" s="121"/>
      <c r="G532" s="121"/>
    </row>
    <row r="533" spans="1:7" x14ac:dyDescent="0.2">
      <c r="A533" s="120"/>
      <c r="B533" s="121"/>
      <c r="C533" s="121"/>
      <c r="D533" s="121"/>
      <c r="E533" s="121"/>
      <c r="F533" s="121"/>
      <c r="G533" s="121"/>
    </row>
    <row r="534" spans="1:7" x14ac:dyDescent="0.2">
      <c r="A534" s="120"/>
      <c r="B534" s="121"/>
      <c r="C534" s="121"/>
      <c r="D534" s="121"/>
      <c r="E534" s="121"/>
      <c r="F534" s="121"/>
      <c r="G534" s="121"/>
    </row>
    <row r="535" spans="1:7" x14ac:dyDescent="0.2">
      <c r="A535" s="120"/>
      <c r="B535" s="121"/>
      <c r="C535" s="121"/>
      <c r="D535" s="121"/>
      <c r="E535" s="121"/>
      <c r="F535" s="121"/>
      <c r="G535" s="121"/>
    </row>
    <row r="536" spans="1:7" x14ac:dyDescent="0.2">
      <c r="A536" s="120"/>
      <c r="B536" s="121"/>
      <c r="C536" s="121"/>
      <c r="D536" s="121"/>
      <c r="E536" s="121"/>
      <c r="F536" s="121"/>
      <c r="G536" s="121"/>
    </row>
    <row r="537" spans="1:7" x14ac:dyDescent="0.2">
      <c r="A537" s="120"/>
      <c r="B537" s="121"/>
      <c r="C537" s="121"/>
      <c r="D537" s="121"/>
      <c r="E537" s="121"/>
      <c r="F537" s="121"/>
      <c r="G537" s="121"/>
    </row>
    <row r="538" spans="1:7" x14ac:dyDescent="0.2">
      <c r="A538" s="120"/>
      <c r="B538" s="121"/>
      <c r="C538" s="121"/>
      <c r="D538" s="121"/>
      <c r="E538" s="121"/>
      <c r="F538" s="121"/>
      <c r="G538" s="121"/>
    </row>
    <row r="539" spans="1:7" x14ac:dyDescent="0.2">
      <c r="A539" s="120"/>
      <c r="B539" s="121"/>
      <c r="C539" s="121"/>
      <c r="D539" s="121"/>
      <c r="E539" s="121"/>
      <c r="F539" s="121"/>
      <c r="G539" s="121"/>
    </row>
    <row r="540" spans="1:7" x14ac:dyDescent="0.2">
      <c r="A540" s="120"/>
      <c r="B540" s="121"/>
      <c r="C540" s="121"/>
      <c r="D540" s="121"/>
      <c r="E540" s="121"/>
      <c r="F540" s="121"/>
      <c r="G540" s="121"/>
    </row>
    <row r="541" spans="1:7" x14ac:dyDescent="0.2">
      <c r="A541" s="120"/>
      <c r="B541" s="121"/>
      <c r="C541" s="121"/>
      <c r="D541" s="121"/>
      <c r="E541" s="121"/>
      <c r="F541" s="121"/>
      <c r="G541" s="121"/>
    </row>
    <row r="542" spans="1:7" x14ac:dyDescent="0.2">
      <c r="A542" s="120"/>
      <c r="B542" s="121"/>
      <c r="C542" s="121"/>
      <c r="D542" s="121"/>
      <c r="E542" s="121"/>
      <c r="F542" s="121"/>
      <c r="G542" s="121"/>
    </row>
    <row r="543" spans="1:7" x14ac:dyDescent="0.2">
      <c r="A543" s="120"/>
      <c r="B543" s="121"/>
      <c r="C543" s="121"/>
      <c r="D543" s="121"/>
      <c r="E543" s="121"/>
      <c r="F543" s="121"/>
      <c r="G543" s="121"/>
    </row>
    <row r="544" spans="1:7" x14ac:dyDescent="0.2">
      <c r="A544" s="120"/>
      <c r="B544" s="121"/>
      <c r="C544" s="121"/>
      <c r="D544" s="121"/>
      <c r="E544" s="121"/>
      <c r="F544" s="121"/>
      <c r="G544" s="121"/>
    </row>
    <row r="545" spans="1:7" x14ac:dyDescent="0.2">
      <c r="A545" s="120"/>
      <c r="B545" s="121"/>
      <c r="C545" s="121"/>
      <c r="D545" s="121"/>
      <c r="E545" s="121"/>
      <c r="F545" s="121"/>
      <c r="G545" s="121"/>
    </row>
    <row r="546" spans="1:7" x14ac:dyDescent="0.2">
      <c r="A546" s="120"/>
      <c r="B546" s="121"/>
      <c r="C546" s="121"/>
      <c r="D546" s="121"/>
      <c r="E546" s="121"/>
      <c r="F546" s="121"/>
      <c r="G546" s="121"/>
    </row>
    <row r="547" spans="1:7" x14ac:dyDescent="0.2">
      <c r="A547" s="120"/>
      <c r="B547" s="121"/>
      <c r="C547" s="121"/>
      <c r="D547" s="121"/>
      <c r="E547" s="121"/>
      <c r="F547" s="121"/>
      <c r="G547" s="121"/>
    </row>
    <row r="548" spans="1:7" x14ac:dyDescent="0.2">
      <c r="A548" s="120"/>
      <c r="B548" s="121"/>
      <c r="C548" s="121"/>
      <c r="D548" s="121"/>
      <c r="E548" s="121"/>
      <c r="F548" s="121"/>
      <c r="G548" s="121"/>
    </row>
    <row r="549" spans="1:7" x14ac:dyDescent="0.2">
      <c r="A549" s="120"/>
      <c r="B549" s="121"/>
      <c r="C549" s="121"/>
      <c r="D549" s="121"/>
      <c r="E549" s="121"/>
      <c r="F549" s="121"/>
      <c r="G549" s="121"/>
    </row>
    <row r="550" spans="1:7" x14ac:dyDescent="0.2">
      <c r="A550" s="120"/>
      <c r="B550" s="121"/>
      <c r="C550" s="121"/>
      <c r="D550" s="121"/>
      <c r="E550" s="121"/>
      <c r="F550" s="121"/>
      <c r="G550" s="121"/>
    </row>
    <row r="551" spans="1:7" x14ac:dyDescent="0.2">
      <c r="A551" s="120"/>
      <c r="B551" s="121"/>
      <c r="C551" s="121"/>
      <c r="D551" s="121"/>
      <c r="E551" s="121"/>
      <c r="F551" s="121"/>
      <c r="G551" s="121"/>
    </row>
    <row r="552" spans="1:7" x14ac:dyDescent="0.2">
      <c r="A552" s="120"/>
      <c r="B552" s="121"/>
      <c r="C552" s="121"/>
      <c r="D552" s="121"/>
      <c r="E552" s="121"/>
      <c r="F552" s="121"/>
      <c r="G552" s="121"/>
    </row>
    <row r="553" spans="1:7" x14ac:dyDescent="0.2">
      <c r="A553" s="120"/>
      <c r="B553" s="121"/>
      <c r="C553" s="121"/>
      <c r="D553" s="121"/>
      <c r="E553" s="121"/>
      <c r="F553" s="121"/>
      <c r="G553" s="121"/>
    </row>
    <row r="554" spans="1:7" x14ac:dyDescent="0.2">
      <c r="A554" s="120"/>
      <c r="B554" s="121"/>
      <c r="C554" s="121"/>
      <c r="D554" s="121"/>
      <c r="E554" s="121"/>
      <c r="F554" s="121"/>
      <c r="G554" s="121"/>
    </row>
    <row r="555" spans="1:7" x14ac:dyDescent="0.2">
      <c r="A555" s="120"/>
      <c r="B555" s="121"/>
      <c r="C555" s="121"/>
      <c r="D555" s="121"/>
      <c r="E555" s="121"/>
      <c r="F555" s="121"/>
      <c r="G555" s="121"/>
    </row>
    <row r="556" spans="1:7" x14ac:dyDescent="0.2">
      <c r="A556" s="120"/>
      <c r="B556" s="121"/>
      <c r="C556" s="121"/>
      <c r="D556" s="121"/>
      <c r="E556" s="121"/>
      <c r="F556" s="121"/>
      <c r="G556" s="121"/>
    </row>
    <row r="557" spans="1:7" x14ac:dyDescent="0.2">
      <c r="A557" s="120"/>
      <c r="B557" s="121"/>
      <c r="C557" s="121"/>
      <c r="D557" s="121"/>
      <c r="E557" s="121"/>
      <c r="F557" s="121"/>
      <c r="G557" s="121"/>
    </row>
    <row r="558" spans="1:7" x14ac:dyDescent="0.2">
      <c r="A558" s="120"/>
      <c r="B558" s="121"/>
      <c r="C558" s="121"/>
      <c r="D558" s="121"/>
      <c r="E558" s="121"/>
      <c r="F558" s="121"/>
      <c r="G558" s="121"/>
    </row>
    <row r="559" spans="1:7" x14ac:dyDescent="0.2">
      <c r="A559" s="120"/>
      <c r="B559" s="121"/>
      <c r="C559" s="121"/>
      <c r="D559" s="121"/>
      <c r="E559" s="121"/>
      <c r="F559" s="121"/>
      <c r="G559" s="121"/>
    </row>
    <row r="560" spans="1:7" x14ac:dyDescent="0.2">
      <c r="A560" s="120"/>
      <c r="B560" s="121"/>
      <c r="C560" s="121"/>
      <c r="D560" s="121"/>
      <c r="E560" s="121"/>
      <c r="F560" s="121"/>
      <c r="G560" s="121"/>
    </row>
    <row r="561" spans="1:7" x14ac:dyDescent="0.2">
      <c r="A561" s="120"/>
      <c r="B561" s="121"/>
      <c r="C561" s="121"/>
      <c r="D561" s="121"/>
      <c r="E561" s="121"/>
      <c r="F561" s="121"/>
      <c r="G561" s="121"/>
    </row>
    <row r="562" spans="1:7" x14ac:dyDescent="0.2">
      <c r="A562" s="120"/>
      <c r="B562" s="121"/>
      <c r="C562" s="121"/>
      <c r="D562" s="121"/>
      <c r="E562" s="121"/>
      <c r="F562" s="121"/>
      <c r="G562" s="121"/>
    </row>
    <row r="563" spans="1:7" x14ac:dyDescent="0.2">
      <c r="A563" s="120"/>
      <c r="B563" s="121"/>
      <c r="C563" s="121"/>
      <c r="D563" s="121"/>
      <c r="E563" s="121"/>
      <c r="F563" s="121"/>
      <c r="G563" s="121"/>
    </row>
    <row r="564" spans="1:7" x14ac:dyDescent="0.2">
      <c r="A564" s="120"/>
      <c r="B564" s="121"/>
      <c r="C564" s="121"/>
      <c r="D564" s="121"/>
      <c r="E564" s="121"/>
      <c r="F564" s="121"/>
      <c r="G564" s="121"/>
    </row>
    <row r="565" spans="1:7" x14ac:dyDescent="0.2">
      <c r="A565" s="120"/>
      <c r="B565" s="121"/>
      <c r="C565" s="121"/>
      <c r="D565" s="121"/>
      <c r="E565" s="121"/>
      <c r="F565" s="121"/>
      <c r="G565" s="121"/>
    </row>
    <row r="566" spans="1:7" x14ac:dyDescent="0.2">
      <c r="A566" s="120"/>
      <c r="B566" s="121"/>
      <c r="C566" s="121"/>
      <c r="D566" s="121"/>
      <c r="E566" s="121"/>
      <c r="F566" s="121"/>
      <c r="G566" s="121"/>
    </row>
    <row r="567" spans="1:7" x14ac:dyDescent="0.2">
      <c r="A567" s="120"/>
      <c r="B567" s="121"/>
      <c r="C567" s="121"/>
      <c r="D567" s="121"/>
      <c r="E567" s="121"/>
      <c r="F567" s="121"/>
      <c r="G567" s="121"/>
    </row>
    <row r="568" spans="1:7" x14ac:dyDescent="0.2">
      <c r="A568" s="120"/>
      <c r="B568" s="121"/>
      <c r="C568" s="121"/>
      <c r="D568" s="121"/>
      <c r="E568" s="121"/>
      <c r="F568" s="121"/>
      <c r="G568" s="121"/>
    </row>
    <row r="569" spans="1:7" x14ac:dyDescent="0.2">
      <c r="A569" s="120"/>
      <c r="B569" s="121"/>
      <c r="C569" s="121"/>
      <c r="D569" s="121"/>
      <c r="E569" s="121"/>
      <c r="F569" s="121"/>
      <c r="G569" s="121"/>
    </row>
    <row r="570" spans="1:7" x14ac:dyDescent="0.2">
      <c r="A570" s="120"/>
      <c r="B570" s="121"/>
      <c r="C570" s="121"/>
      <c r="D570" s="121"/>
      <c r="E570" s="121"/>
      <c r="F570" s="121"/>
      <c r="G570" s="121"/>
    </row>
    <row r="571" spans="1:7" x14ac:dyDescent="0.2">
      <c r="A571" s="120"/>
      <c r="B571" s="121"/>
      <c r="C571" s="121"/>
      <c r="D571" s="121"/>
      <c r="E571" s="121"/>
      <c r="F571" s="121"/>
      <c r="G571" s="121"/>
    </row>
    <row r="572" spans="1:7" x14ac:dyDescent="0.2">
      <c r="A572" s="120"/>
      <c r="B572" s="121"/>
      <c r="C572" s="121"/>
      <c r="D572" s="121"/>
      <c r="E572" s="121"/>
      <c r="F572" s="121"/>
      <c r="G572" s="121"/>
    </row>
    <row r="573" spans="1:7" x14ac:dyDescent="0.2">
      <c r="A573" s="120"/>
      <c r="B573" s="121"/>
      <c r="C573" s="121"/>
      <c r="D573" s="121"/>
      <c r="E573" s="121"/>
      <c r="F573" s="121"/>
      <c r="G573" s="121"/>
    </row>
    <row r="574" spans="1:7" x14ac:dyDescent="0.2">
      <c r="A574" s="120"/>
      <c r="B574" s="121"/>
      <c r="C574" s="121"/>
      <c r="D574" s="121"/>
      <c r="E574" s="121"/>
      <c r="F574" s="121"/>
      <c r="G574" s="121"/>
    </row>
    <row r="575" spans="1:7" x14ac:dyDescent="0.2">
      <c r="A575" s="120"/>
      <c r="B575" s="121"/>
      <c r="C575" s="121"/>
      <c r="D575" s="121"/>
      <c r="E575" s="121"/>
      <c r="F575" s="121"/>
      <c r="G575" s="121"/>
    </row>
    <row r="576" spans="1:7" x14ac:dyDescent="0.2">
      <c r="A576" s="120"/>
      <c r="B576" s="121"/>
      <c r="C576" s="121"/>
      <c r="D576" s="121"/>
      <c r="E576" s="121"/>
      <c r="F576" s="121"/>
      <c r="G576" s="121"/>
    </row>
    <row r="577" spans="1:7" x14ac:dyDescent="0.2">
      <c r="A577" s="120"/>
      <c r="B577" s="121"/>
      <c r="C577" s="121"/>
      <c r="D577" s="121"/>
      <c r="E577" s="121"/>
      <c r="F577" s="121"/>
      <c r="G577" s="121"/>
    </row>
    <row r="578" spans="1:7" x14ac:dyDescent="0.2">
      <c r="A578" s="122"/>
      <c r="B578" s="123"/>
      <c r="C578" s="123"/>
      <c r="D578" s="123"/>
      <c r="E578" s="123"/>
      <c r="F578" s="123"/>
      <c r="G578" s="123"/>
    </row>
  </sheetData>
  <mergeCells count="6">
    <mergeCell ref="C9:G9"/>
    <mergeCell ref="A1:B1"/>
    <mergeCell ref="C1:F1"/>
    <mergeCell ref="A2:G2"/>
    <mergeCell ref="A3:B4"/>
    <mergeCell ref="C3:F4"/>
  </mergeCells>
  <dataValidations count="1">
    <dataValidation type="list" allowBlank="1" showInputMessage="1" showErrorMessage="1" sqref="C11:C114">
      <formula1>RTA</formula1>
    </dataValidation>
  </dataValidations>
  <pageMargins left="0.7" right="0.7" top="0.75" bottom="0.75" header="0.3" footer="0.3"/>
  <pageSetup paperSize="41"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78"/>
  <sheetViews>
    <sheetView zoomScale="90" zoomScaleNormal="90" workbookViewId="0">
      <selection activeCell="E8" sqref="E8"/>
    </sheetView>
  </sheetViews>
  <sheetFormatPr baseColWidth="10" defaultRowHeight="12.75" x14ac:dyDescent="0.2"/>
  <cols>
    <col min="1" max="1" width="24.7109375" style="98" customWidth="1"/>
    <col min="2" max="2" width="25" style="98" customWidth="1"/>
    <col min="3" max="3" width="21.42578125" style="98" customWidth="1"/>
    <col min="4" max="4" width="29.85546875" style="98" customWidth="1"/>
    <col min="5" max="5" width="35.7109375" style="98" customWidth="1"/>
    <col min="6" max="6" width="61.7109375" style="98" customWidth="1"/>
    <col min="7" max="7" width="41.85546875" style="98" customWidth="1"/>
    <col min="8" max="16384" width="11.42578125" style="98"/>
  </cols>
  <sheetData>
    <row r="1" spans="1:24" s="95" customFormat="1" ht="60.75" customHeight="1" thickBot="1" x14ac:dyDescent="0.25">
      <c r="A1" s="627"/>
      <c r="B1" s="628"/>
      <c r="C1" s="629" t="s">
        <v>237</v>
      </c>
      <c r="D1" s="629"/>
      <c r="E1" s="629"/>
      <c r="F1" s="630"/>
      <c r="G1" s="157" t="s">
        <v>284</v>
      </c>
    </row>
    <row r="2" spans="1:24" s="95" customFormat="1" ht="12.75" customHeight="1" thickBot="1" x14ac:dyDescent="0.25">
      <c r="A2" s="631" t="s">
        <v>78</v>
      </c>
      <c r="B2" s="631"/>
      <c r="C2" s="631"/>
      <c r="D2" s="631"/>
      <c r="E2" s="631"/>
      <c r="F2" s="631"/>
      <c r="G2" s="631"/>
    </row>
    <row r="3" spans="1:24" s="97" customFormat="1" ht="62.25" customHeight="1" thickBot="1" x14ac:dyDescent="0.25">
      <c r="A3" s="632" t="s">
        <v>79</v>
      </c>
      <c r="B3" s="633"/>
      <c r="C3" s="633" t="s">
        <v>75</v>
      </c>
      <c r="D3" s="633"/>
      <c r="E3" s="633"/>
      <c r="F3" s="636"/>
      <c r="G3" s="96" t="s">
        <v>238</v>
      </c>
    </row>
    <row r="4" spans="1:24" s="97" customFormat="1" ht="57.75" customHeight="1" thickBot="1" x14ac:dyDescent="0.25">
      <c r="A4" s="634"/>
      <c r="B4" s="635"/>
      <c r="C4" s="635"/>
      <c r="D4" s="635"/>
      <c r="E4" s="635"/>
      <c r="F4" s="637"/>
      <c r="G4" s="96" t="s">
        <v>239</v>
      </c>
    </row>
    <row r="5" spans="1:24" ht="13.5" thickBot="1" x14ac:dyDescent="0.25"/>
    <row r="6" spans="1:24" ht="63.75" x14ac:dyDescent="0.2">
      <c r="A6" s="99" t="s">
        <v>240</v>
      </c>
      <c r="B6" s="100" t="s">
        <v>241</v>
      </c>
      <c r="C6" s="100" t="s">
        <v>285</v>
      </c>
      <c r="D6" s="100" t="s">
        <v>286</v>
      </c>
      <c r="E6" s="100" t="s">
        <v>244</v>
      </c>
      <c r="F6" s="100" t="s">
        <v>245</v>
      </c>
      <c r="G6" s="101" t="s">
        <v>246</v>
      </c>
    </row>
    <row r="7" spans="1:24" ht="113.25" customHeight="1" x14ac:dyDescent="0.2">
      <c r="A7" s="102" t="s">
        <v>247</v>
      </c>
      <c r="B7" s="103"/>
      <c r="C7" s="104"/>
      <c r="D7" s="103"/>
      <c r="E7" s="103"/>
      <c r="F7" s="105"/>
      <c r="G7" s="106"/>
    </row>
    <row r="8" spans="1:24" ht="159.75" customHeight="1" x14ac:dyDescent="0.2">
      <c r="A8" s="102" t="s">
        <v>248</v>
      </c>
      <c r="B8" s="103"/>
      <c r="C8" s="107"/>
      <c r="D8" s="108"/>
      <c r="E8" s="108"/>
      <c r="F8" s="105"/>
      <c r="G8" s="109"/>
    </row>
    <row r="9" spans="1:24" ht="176.25" customHeight="1" x14ac:dyDescent="0.2">
      <c r="A9" s="102" t="s">
        <v>249</v>
      </c>
      <c r="B9" s="110"/>
      <c r="C9" s="111"/>
      <c r="D9" s="112"/>
      <c r="E9" s="112"/>
      <c r="F9" s="113"/>
      <c r="G9" s="114"/>
    </row>
    <row r="10" spans="1:24" ht="90" customHeight="1" thickBot="1" x14ac:dyDescent="0.25">
      <c r="A10" s="115" t="s">
        <v>250</v>
      </c>
      <c r="B10" s="116"/>
      <c r="C10" s="117"/>
      <c r="D10" s="116"/>
      <c r="E10" s="116"/>
      <c r="F10" s="118"/>
      <c r="G10" s="119"/>
    </row>
    <row r="11" spans="1:24" x14ac:dyDescent="0.2">
      <c r="A11" s="120"/>
      <c r="B11" s="121"/>
      <c r="C11" s="121"/>
      <c r="D11" s="121"/>
      <c r="E11" s="121"/>
      <c r="F11" s="121"/>
      <c r="G11" s="121"/>
    </row>
    <row r="12" spans="1:24" x14ac:dyDescent="0.2">
      <c r="A12" s="120"/>
      <c r="B12" s="121"/>
      <c r="C12" s="121"/>
      <c r="D12" s="121"/>
      <c r="E12" s="121"/>
      <c r="F12" s="121"/>
      <c r="G12" s="121"/>
    </row>
    <row r="13" spans="1:24" x14ac:dyDescent="0.2">
      <c r="A13" s="120"/>
      <c r="B13" s="121"/>
      <c r="C13" s="121"/>
      <c r="D13" s="121"/>
      <c r="E13" s="121"/>
      <c r="F13" s="121"/>
      <c r="G13" s="121"/>
    </row>
    <row r="14" spans="1:24" x14ac:dyDescent="0.2">
      <c r="A14" s="120"/>
      <c r="B14" s="121"/>
      <c r="C14" s="121"/>
      <c r="D14" s="121"/>
      <c r="E14" s="121"/>
      <c r="F14" s="121"/>
      <c r="G14" s="121"/>
    </row>
    <row r="15" spans="1:24" x14ac:dyDescent="0.2">
      <c r="A15" s="120"/>
      <c r="B15" s="121"/>
      <c r="C15" s="121"/>
      <c r="D15" s="121"/>
      <c r="E15" s="121"/>
      <c r="F15" s="121"/>
      <c r="G15" s="121"/>
      <c r="X15" s="98" t="s">
        <v>287</v>
      </c>
    </row>
    <row r="16" spans="1:24" x14ac:dyDescent="0.2">
      <c r="A16" s="120"/>
      <c r="B16" s="121"/>
      <c r="C16" s="121"/>
      <c r="D16" s="121"/>
      <c r="E16" s="121"/>
      <c r="F16" s="121"/>
      <c r="G16" s="121"/>
      <c r="X16" s="98" t="s">
        <v>261</v>
      </c>
    </row>
    <row r="17" spans="1:7" x14ac:dyDescent="0.2">
      <c r="A17" s="120"/>
      <c r="B17" s="121"/>
      <c r="C17" s="121"/>
      <c r="D17" s="121"/>
      <c r="E17" s="121"/>
      <c r="F17" s="121"/>
      <c r="G17" s="121"/>
    </row>
    <row r="18" spans="1:7" x14ac:dyDescent="0.2">
      <c r="A18" s="120"/>
      <c r="B18" s="121"/>
      <c r="C18" s="121"/>
      <c r="D18" s="121"/>
      <c r="E18" s="121"/>
      <c r="F18" s="121"/>
      <c r="G18" s="121"/>
    </row>
    <row r="19" spans="1:7" x14ac:dyDescent="0.2">
      <c r="A19" s="120"/>
      <c r="B19" s="121"/>
      <c r="C19" s="121"/>
      <c r="D19" s="121"/>
      <c r="E19" s="121"/>
      <c r="F19" s="121"/>
      <c r="G19" s="121"/>
    </row>
    <row r="20" spans="1:7" x14ac:dyDescent="0.2">
      <c r="A20" s="120"/>
      <c r="B20" s="121"/>
      <c r="C20" s="121"/>
      <c r="D20" s="121"/>
      <c r="E20" s="121"/>
      <c r="F20" s="121"/>
      <c r="G20" s="121"/>
    </row>
    <row r="21" spans="1:7" x14ac:dyDescent="0.2">
      <c r="A21" s="120"/>
      <c r="B21" s="121"/>
      <c r="C21" s="121"/>
      <c r="D21" s="121"/>
      <c r="E21" s="121"/>
      <c r="F21" s="121"/>
      <c r="G21" s="121"/>
    </row>
    <row r="22" spans="1:7" x14ac:dyDescent="0.2">
      <c r="A22" s="120"/>
      <c r="B22" s="121"/>
      <c r="C22" s="121"/>
      <c r="D22" s="121"/>
      <c r="E22" s="121"/>
      <c r="F22" s="121"/>
      <c r="G22" s="121"/>
    </row>
    <row r="23" spans="1:7" x14ac:dyDescent="0.2">
      <c r="A23" s="120"/>
      <c r="B23" s="121"/>
      <c r="C23" s="121"/>
      <c r="D23" s="121"/>
      <c r="E23" s="121"/>
      <c r="F23" s="121"/>
      <c r="G23" s="121"/>
    </row>
    <row r="24" spans="1:7" x14ac:dyDescent="0.2">
      <c r="A24" s="120"/>
      <c r="B24" s="121"/>
      <c r="C24" s="121"/>
      <c r="D24" s="121"/>
      <c r="E24" s="121"/>
      <c r="F24" s="121"/>
      <c r="G24" s="121"/>
    </row>
    <row r="25" spans="1:7" x14ac:dyDescent="0.2">
      <c r="A25" s="120"/>
      <c r="B25" s="121"/>
      <c r="C25" s="121"/>
      <c r="D25" s="121"/>
      <c r="E25" s="121"/>
      <c r="F25" s="121"/>
      <c r="G25" s="121"/>
    </row>
    <row r="26" spans="1:7" x14ac:dyDescent="0.2">
      <c r="A26" s="120"/>
      <c r="B26" s="121"/>
      <c r="C26" s="121"/>
      <c r="D26" s="121"/>
      <c r="E26" s="121"/>
      <c r="F26" s="121"/>
      <c r="G26" s="121"/>
    </row>
    <row r="27" spans="1:7" x14ac:dyDescent="0.2">
      <c r="A27" s="120"/>
      <c r="B27" s="121"/>
      <c r="C27" s="121"/>
      <c r="D27" s="121"/>
      <c r="E27" s="121"/>
      <c r="F27" s="121"/>
      <c r="G27" s="121"/>
    </row>
    <row r="28" spans="1:7" x14ac:dyDescent="0.2">
      <c r="A28" s="120"/>
      <c r="B28" s="121"/>
      <c r="C28" s="121"/>
      <c r="D28" s="121"/>
      <c r="E28" s="121"/>
      <c r="F28" s="121"/>
      <c r="G28" s="121"/>
    </row>
    <row r="29" spans="1:7" x14ac:dyDescent="0.2">
      <c r="A29" s="120"/>
      <c r="B29" s="121"/>
      <c r="C29" s="121"/>
      <c r="D29" s="121"/>
      <c r="E29" s="121"/>
      <c r="F29" s="121"/>
      <c r="G29" s="121"/>
    </row>
    <row r="30" spans="1:7" x14ac:dyDescent="0.2">
      <c r="A30" s="120"/>
      <c r="B30" s="121"/>
      <c r="C30" s="121"/>
      <c r="D30" s="121"/>
      <c r="E30" s="121"/>
      <c r="F30" s="121"/>
      <c r="G30" s="121"/>
    </row>
    <row r="31" spans="1:7" x14ac:dyDescent="0.2">
      <c r="A31" s="120"/>
      <c r="B31" s="121"/>
      <c r="C31" s="121"/>
      <c r="D31" s="121"/>
      <c r="E31" s="121"/>
      <c r="F31" s="121"/>
      <c r="G31" s="121"/>
    </row>
    <row r="32" spans="1:7" x14ac:dyDescent="0.2">
      <c r="A32" s="120"/>
      <c r="B32" s="121"/>
      <c r="C32" s="121"/>
      <c r="D32" s="121"/>
      <c r="E32" s="121"/>
      <c r="F32" s="121"/>
      <c r="G32" s="121"/>
    </row>
    <row r="33" spans="1:7" x14ac:dyDescent="0.2">
      <c r="A33" s="120"/>
      <c r="B33" s="121"/>
      <c r="C33" s="121"/>
      <c r="D33" s="121"/>
      <c r="E33" s="121"/>
      <c r="F33" s="121"/>
      <c r="G33" s="121"/>
    </row>
    <row r="34" spans="1:7" x14ac:dyDescent="0.2">
      <c r="A34" s="120"/>
      <c r="B34" s="121"/>
      <c r="C34" s="121"/>
      <c r="D34" s="121"/>
      <c r="E34" s="121"/>
      <c r="F34" s="121"/>
      <c r="G34" s="121"/>
    </row>
    <row r="35" spans="1:7" x14ac:dyDescent="0.2">
      <c r="A35" s="120"/>
      <c r="B35" s="121"/>
      <c r="C35" s="121"/>
      <c r="D35" s="121"/>
      <c r="E35" s="121"/>
      <c r="F35" s="121"/>
      <c r="G35" s="121"/>
    </row>
    <row r="36" spans="1:7" x14ac:dyDescent="0.2">
      <c r="A36" s="120"/>
      <c r="B36" s="121"/>
      <c r="C36" s="121"/>
      <c r="D36" s="121"/>
      <c r="E36" s="121"/>
      <c r="F36" s="121"/>
      <c r="G36" s="121"/>
    </row>
    <row r="37" spans="1:7" x14ac:dyDescent="0.2">
      <c r="A37" s="120"/>
      <c r="B37" s="121"/>
      <c r="C37" s="121"/>
      <c r="D37" s="121"/>
      <c r="E37" s="121"/>
      <c r="F37" s="121"/>
      <c r="G37" s="121"/>
    </row>
    <row r="38" spans="1:7" x14ac:dyDescent="0.2">
      <c r="A38" s="120"/>
      <c r="B38" s="121"/>
      <c r="C38" s="121"/>
      <c r="D38" s="121"/>
      <c r="E38" s="121"/>
      <c r="F38" s="121"/>
      <c r="G38" s="121"/>
    </row>
    <row r="39" spans="1:7" x14ac:dyDescent="0.2">
      <c r="A39" s="120"/>
      <c r="B39" s="121"/>
      <c r="C39" s="121"/>
      <c r="D39" s="121"/>
      <c r="E39" s="121"/>
      <c r="F39" s="121"/>
      <c r="G39" s="121"/>
    </row>
    <row r="40" spans="1:7" x14ac:dyDescent="0.2">
      <c r="A40" s="120"/>
      <c r="B40" s="121"/>
      <c r="C40" s="121"/>
      <c r="D40" s="121"/>
      <c r="E40" s="121"/>
      <c r="F40" s="121"/>
      <c r="G40" s="121"/>
    </row>
    <row r="41" spans="1:7" x14ac:dyDescent="0.2">
      <c r="A41" s="120"/>
      <c r="B41" s="121"/>
      <c r="C41" s="121"/>
      <c r="D41" s="121"/>
      <c r="E41" s="121"/>
      <c r="F41" s="121"/>
      <c r="G41" s="121"/>
    </row>
    <row r="42" spans="1:7" x14ac:dyDescent="0.2">
      <c r="A42" s="120"/>
      <c r="B42" s="121"/>
      <c r="C42" s="121"/>
      <c r="D42" s="121"/>
      <c r="E42" s="121"/>
      <c r="F42" s="121"/>
      <c r="G42" s="121"/>
    </row>
    <row r="43" spans="1:7" x14ac:dyDescent="0.2">
      <c r="A43" s="120"/>
      <c r="B43" s="121"/>
      <c r="C43" s="121"/>
      <c r="D43" s="121"/>
      <c r="E43" s="121"/>
      <c r="F43" s="121"/>
      <c r="G43" s="121"/>
    </row>
    <row r="44" spans="1:7" x14ac:dyDescent="0.2">
      <c r="A44" s="120"/>
      <c r="B44" s="121"/>
      <c r="C44" s="121"/>
      <c r="D44" s="121"/>
      <c r="E44" s="121"/>
      <c r="F44" s="121"/>
      <c r="G44" s="121"/>
    </row>
    <row r="45" spans="1:7" x14ac:dyDescent="0.2">
      <c r="A45" s="120"/>
      <c r="B45" s="121"/>
      <c r="C45" s="121"/>
      <c r="D45" s="121"/>
      <c r="E45" s="121"/>
      <c r="F45" s="121"/>
      <c r="G45" s="121"/>
    </row>
    <row r="46" spans="1:7" x14ac:dyDescent="0.2">
      <c r="A46" s="120"/>
      <c r="B46" s="121"/>
      <c r="C46" s="121"/>
      <c r="D46" s="121"/>
      <c r="E46" s="121"/>
      <c r="F46" s="121"/>
      <c r="G46" s="121"/>
    </row>
    <row r="47" spans="1:7" x14ac:dyDescent="0.2">
      <c r="A47" s="120"/>
      <c r="B47" s="121"/>
      <c r="C47" s="121"/>
      <c r="D47" s="121"/>
      <c r="E47" s="121"/>
      <c r="F47" s="121"/>
      <c r="G47" s="121"/>
    </row>
    <row r="48" spans="1:7" x14ac:dyDescent="0.2">
      <c r="A48" s="120"/>
      <c r="B48" s="121"/>
      <c r="C48" s="121"/>
      <c r="D48" s="121"/>
      <c r="E48" s="121"/>
      <c r="F48" s="121"/>
      <c r="G48" s="121"/>
    </row>
    <row r="49" spans="1:7" x14ac:dyDescent="0.2">
      <c r="A49" s="120"/>
      <c r="B49" s="121"/>
      <c r="C49" s="121"/>
      <c r="D49" s="121"/>
      <c r="E49" s="121"/>
      <c r="F49" s="121"/>
      <c r="G49" s="121"/>
    </row>
    <row r="50" spans="1:7" x14ac:dyDescent="0.2">
      <c r="A50" s="120"/>
      <c r="B50" s="121"/>
      <c r="C50" s="121"/>
      <c r="D50" s="121"/>
      <c r="E50" s="121"/>
      <c r="F50" s="121"/>
      <c r="G50" s="121"/>
    </row>
    <row r="51" spans="1:7" x14ac:dyDescent="0.2">
      <c r="A51" s="120"/>
      <c r="B51" s="121"/>
      <c r="C51" s="121"/>
      <c r="D51" s="121"/>
      <c r="E51" s="121"/>
      <c r="F51" s="121"/>
      <c r="G51" s="121"/>
    </row>
    <row r="52" spans="1:7" x14ac:dyDescent="0.2">
      <c r="A52" s="120"/>
      <c r="B52" s="121"/>
      <c r="C52" s="121"/>
      <c r="D52" s="121"/>
      <c r="E52" s="121"/>
      <c r="F52" s="121"/>
      <c r="G52" s="121"/>
    </row>
    <row r="53" spans="1:7" x14ac:dyDescent="0.2">
      <c r="A53" s="120"/>
      <c r="B53" s="121"/>
      <c r="C53" s="121"/>
      <c r="D53" s="121"/>
      <c r="E53" s="121"/>
      <c r="F53" s="121"/>
      <c r="G53" s="121"/>
    </row>
    <row r="54" spans="1:7" x14ac:dyDescent="0.2">
      <c r="A54" s="120"/>
      <c r="B54" s="121"/>
      <c r="C54" s="121"/>
      <c r="D54" s="121"/>
      <c r="E54" s="121"/>
      <c r="F54" s="121"/>
      <c r="G54" s="121"/>
    </row>
    <row r="55" spans="1:7" x14ac:dyDescent="0.2">
      <c r="A55" s="120"/>
      <c r="B55" s="121"/>
      <c r="C55" s="121"/>
      <c r="D55" s="121"/>
      <c r="E55" s="121"/>
      <c r="F55" s="121"/>
      <c r="G55" s="121"/>
    </row>
    <row r="56" spans="1:7" x14ac:dyDescent="0.2">
      <c r="A56" s="120"/>
      <c r="B56" s="121"/>
      <c r="C56" s="121"/>
      <c r="D56" s="121"/>
      <c r="E56" s="121"/>
      <c r="F56" s="121"/>
      <c r="G56" s="121"/>
    </row>
    <row r="57" spans="1:7" x14ac:dyDescent="0.2">
      <c r="A57" s="120"/>
      <c r="B57" s="121"/>
      <c r="C57" s="121"/>
      <c r="D57" s="121"/>
      <c r="E57" s="121"/>
      <c r="F57" s="121"/>
      <c r="G57" s="121"/>
    </row>
    <row r="58" spans="1:7" x14ac:dyDescent="0.2">
      <c r="A58" s="120"/>
      <c r="B58" s="121"/>
      <c r="C58" s="121"/>
      <c r="D58" s="121"/>
      <c r="E58" s="121"/>
      <c r="F58" s="121"/>
      <c r="G58" s="121"/>
    </row>
    <row r="59" spans="1:7" x14ac:dyDescent="0.2">
      <c r="A59" s="120"/>
      <c r="B59" s="121"/>
      <c r="C59" s="121"/>
      <c r="D59" s="121"/>
      <c r="E59" s="121"/>
      <c r="F59" s="121"/>
      <c r="G59" s="121"/>
    </row>
    <row r="60" spans="1:7" x14ac:dyDescent="0.2">
      <c r="A60" s="120"/>
      <c r="B60" s="121"/>
      <c r="C60" s="121"/>
      <c r="D60" s="121"/>
      <c r="E60" s="121"/>
      <c r="F60" s="121"/>
      <c r="G60" s="121"/>
    </row>
    <row r="61" spans="1:7" x14ac:dyDescent="0.2">
      <c r="A61" s="120"/>
      <c r="B61" s="121"/>
      <c r="C61" s="121"/>
      <c r="D61" s="121"/>
      <c r="E61" s="121"/>
      <c r="F61" s="121"/>
      <c r="G61" s="121"/>
    </row>
    <row r="62" spans="1:7" x14ac:dyDescent="0.2">
      <c r="A62" s="120"/>
      <c r="B62" s="121"/>
      <c r="C62" s="121"/>
      <c r="D62" s="121"/>
      <c r="E62" s="121"/>
      <c r="F62" s="121"/>
      <c r="G62" s="121"/>
    </row>
    <row r="63" spans="1:7" x14ac:dyDescent="0.2">
      <c r="A63" s="120"/>
      <c r="B63" s="121"/>
      <c r="C63" s="121"/>
      <c r="D63" s="121"/>
      <c r="E63" s="121"/>
      <c r="F63" s="121"/>
      <c r="G63" s="121"/>
    </row>
    <row r="64" spans="1:7" x14ac:dyDescent="0.2">
      <c r="A64" s="120"/>
      <c r="B64" s="121"/>
      <c r="C64" s="121"/>
      <c r="D64" s="121"/>
      <c r="E64" s="121"/>
      <c r="F64" s="121"/>
      <c r="G64" s="121"/>
    </row>
    <row r="65" spans="1:7" x14ac:dyDescent="0.2">
      <c r="A65" s="120"/>
      <c r="B65" s="121"/>
      <c r="C65" s="121"/>
      <c r="D65" s="121"/>
      <c r="E65" s="121"/>
      <c r="F65" s="121"/>
      <c r="G65" s="121"/>
    </row>
    <row r="66" spans="1:7" x14ac:dyDescent="0.2">
      <c r="A66" s="120"/>
      <c r="B66" s="121"/>
      <c r="C66" s="121"/>
      <c r="D66" s="121"/>
      <c r="E66" s="121"/>
      <c r="F66" s="121"/>
      <c r="G66" s="121"/>
    </row>
    <row r="67" spans="1:7" x14ac:dyDescent="0.2">
      <c r="A67" s="120"/>
      <c r="B67" s="121"/>
      <c r="C67" s="121"/>
      <c r="D67" s="121"/>
      <c r="E67" s="121"/>
      <c r="F67" s="121"/>
      <c r="G67" s="121"/>
    </row>
    <row r="68" spans="1:7" x14ac:dyDescent="0.2">
      <c r="A68" s="120"/>
      <c r="B68" s="121"/>
      <c r="C68" s="121"/>
      <c r="D68" s="121"/>
      <c r="E68" s="121"/>
      <c r="F68" s="121"/>
      <c r="G68" s="121"/>
    </row>
    <row r="69" spans="1:7" x14ac:dyDescent="0.2">
      <c r="A69" s="120"/>
      <c r="B69" s="121"/>
      <c r="C69" s="121"/>
      <c r="D69" s="121"/>
      <c r="E69" s="121"/>
      <c r="F69" s="121"/>
      <c r="G69" s="121"/>
    </row>
    <row r="70" spans="1:7" x14ac:dyDescent="0.2">
      <c r="A70" s="120"/>
      <c r="B70" s="121"/>
      <c r="C70" s="121"/>
      <c r="D70" s="121"/>
      <c r="E70" s="121"/>
      <c r="F70" s="121"/>
      <c r="G70" s="121"/>
    </row>
    <row r="71" spans="1:7" x14ac:dyDescent="0.2">
      <c r="A71" s="120"/>
      <c r="B71" s="121"/>
      <c r="C71" s="121"/>
      <c r="D71" s="121"/>
      <c r="E71" s="121"/>
      <c r="F71" s="121"/>
      <c r="G71" s="121"/>
    </row>
    <row r="72" spans="1:7" x14ac:dyDescent="0.2">
      <c r="A72" s="120"/>
      <c r="B72" s="121"/>
      <c r="C72" s="121"/>
      <c r="D72" s="121"/>
      <c r="E72" s="121"/>
      <c r="F72" s="121"/>
      <c r="G72" s="121"/>
    </row>
    <row r="73" spans="1:7" x14ac:dyDescent="0.2">
      <c r="A73" s="120"/>
      <c r="B73" s="121"/>
      <c r="C73" s="121"/>
      <c r="D73" s="121"/>
      <c r="E73" s="121"/>
      <c r="F73" s="121"/>
      <c r="G73" s="121"/>
    </row>
    <row r="74" spans="1:7" x14ac:dyDescent="0.2">
      <c r="A74" s="120"/>
      <c r="B74" s="121"/>
      <c r="C74" s="121"/>
      <c r="D74" s="121"/>
      <c r="E74" s="121"/>
      <c r="F74" s="121"/>
      <c r="G74" s="121"/>
    </row>
    <row r="75" spans="1:7" x14ac:dyDescent="0.2">
      <c r="A75" s="120"/>
      <c r="B75" s="121"/>
      <c r="C75" s="121"/>
      <c r="D75" s="121"/>
      <c r="E75" s="121"/>
      <c r="F75" s="121"/>
      <c r="G75" s="121"/>
    </row>
    <row r="76" spans="1:7" x14ac:dyDescent="0.2">
      <c r="A76" s="120"/>
      <c r="B76" s="121"/>
      <c r="C76" s="121"/>
      <c r="D76" s="121"/>
      <c r="E76" s="121"/>
      <c r="F76" s="121"/>
      <c r="G76" s="121"/>
    </row>
    <row r="77" spans="1:7" x14ac:dyDescent="0.2">
      <c r="A77" s="120"/>
      <c r="B77" s="121"/>
      <c r="C77" s="121"/>
      <c r="D77" s="121"/>
      <c r="E77" s="121"/>
      <c r="F77" s="121"/>
      <c r="G77" s="121"/>
    </row>
    <row r="78" spans="1:7" x14ac:dyDescent="0.2">
      <c r="A78" s="120"/>
      <c r="B78" s="121"/>
      <c r="C78" s="121"/>
      <c r="D78" s="121"/>
      <c r="E78" s="121"/>
      <c r="F78" s="121"/>
      <c r="G78" s="121"/>
    </row>
    <row r="79" spans="1:7" x14ac:dyDescent="0.2">
      <c r="A79" s="120"/>
      <c r="B79" s="121"/>
      <c r="C79" s="121"/>
      <c r="D79" s="121"/>
      <c r="E79" s="121"/>
      <c r="F79" s="121"/>
      <c r="G79" s="121"/>
    </row>
    <row r="80" spans="1:7" x14ac:dyDescent="0.2">
      <c r="A80" s="120"/>
      <c r="B80" s="121"/>
      <c r="C80" s="121"/>
      <c r="D80" s="121"/>
      <c r="E80" s="121"/>
      <c r="F80" s="121"/>
      <c r="G80" s="121"/>
    </row>
    <row r="81" spans="1:7" x14ac:dyDescent="0.2">
      <c r="A81" s="120"/>
      <c r="B81" s="121"/>
      <c r="C81" s="121"/>
      <c r="D81" s="121"/>
      <c r="E81" s="121"/>
      <c r="F81" s="121"/>
      <c r="G81" s="121"/>
    </row>
    <row r="82" spans="1:7" x14ac:dyDescent="0.2">
      <c r="A82" s="120"/>
      <c r="B82" s="121"/>
      <c r="C82" s="121"/>
      <c r="D82" s="121"/>
      <c r="E82" s="121"/>
      <c r="F82" s="121"/>
      <c r="G82" s="121"/>
    </row>
    <row r="83" spans="1:7" x14ac:dyDescent="0.2">
      <c r="A83" s="120"/>
      <c r="B83" s="121"/>
      <c r="C83" s="121"/>
      <c r="D83" s="121"/>
      <c r="E83" s="121"/>
      <c r="F83" s="121"/>
      <c r="G83" s="121"/>
    </row>
    <row r="84" spans="1:7" x14ac:dyDescent="0.2">
      <c r="A84" s="120"/>
      <c r="B84" s="121"/>
      <c r="C84" s="121"/>
      <c r="D84" s="121"/>
      <c r="E84" s="121"/>
      <c r="F84" s="121"/>
      <c r="G84" s="121"/>
    </row>
    <row r="85" spans="1:7" x14ac:dyDescent="0.2">
      <c r="A85" s="120"/>
      <c r="B85" s="121"/>
      <c r="C85" s="121"/>
      <c r="D85" s="121"/>
      <c r="E85" s="121"/>
      <c r="F85" s="121"/>
      <c r="G85" s="121"/>
    </row>
    <row r="86" spans="1:7" x14ac:dyDescent="0.2">
      <c r="A86" s="120"/>
      <c r="B86" s="121"/>
      <c r="C86" s="121"/>
      <c r="D86" s="121"/>
      <c r="E86" s="121"/>
      <c r="F86" s="121"/>
      <c r="G86" s="121"/>
    </row>
    <row r="87" spans="1:7" x14ac:dyDescent="0.2">
      <c r="A87" s="120"/>
      <c r="B87" s="121"/>
      <c r="C87" s="121"/>
      <c r="D87" s="121"/>
      <c r="E87" s="121"/>
      <c r="F87" s="121"/>
      <c r="G87" s="121"/>
    </row>
    <row r="88" spans="1:7" x14ac:dyDescent="0.2">
      <c r="A88" s="120"/>
      <c r="B88" s="121"/>
      <c r="C88" s="121"/>
      <c r="D88" s="121"/>
      <c r="E88" s="121"/>
      <c r="F88" s="121"/>
      <c r="G88" s="121"/>
    </row>
    <row r="89" spans="1:7" x14ac:dyDescent="0.2">
      <c r="A89" s="120"/>
      <c r="B89" s="121"/>
      <c r="C89" s="121"/>
      <c r="D89" s="121"/>
      <c r="E89" s="121"/>
      <c r="F89" s="121"/>
      <c r="G89" s="121"/>
    </row>
    <row r="90" spans="1:7" x14ac:dyDescent="0.2">
      <c r="A90" s="120"/>
      <c r="B90" s="121"/>
      <c r="C90" s="121"/>
      <c r="D90" s="121"/>
      <c r="E90" s="121"/>
      <c r="F90" s="121"/>
      <c r="G90" s="121"/>
    </row>
    <row r="91" spans="1:7" x14ac:dyDescent="0.2">
      <c r="A91" s="120"/>
      <c r="B91" s="121"/>
      <c r="C91" s="121"/>
      <c r="D91" s="121"/>
      <c r="E91" s="121"/>
      <c r="F91" s="121"/>
      <c r="G91" s="121"/>
    </row>
    <row r="92" spans="1:7" x14ac:dyDescent="0.2">
      <c r="A92" s="120"/>
      <c r="B92" s="121"/>
      <c r="C92" s="121"/>
      <c r="D92" s="121"/>
      <c r="E92" s="121"/>
      <c r="F92" s="121"/>
      <c r="G92" s="121"/>
    </row>
    <row r="93" spans="1:7" x14ac:dyDescent="0.2">
      <c r="A93" s="120"/>
      <c r="B93" s="121"/>
      <c r="C93" s="121"/>
      <c r="D93" s="121"/>
      <c r="E93" s="121"/>
      <c r="F93" s="121"/>
      <c r="G93" s="121"/>
    </row>
    <row r="94" spans="1:7" x14ac:dyDescent="0.2">
      <c r="A94" s="120"/>
      <c r="B94" s="121"/>
      <c r="C94" s="121"/>
      <c r="D94" s="121"/>
      <c r="E94" s="121"/>
      <c r="F94" s="121"/>
      <c r="G94" s="121"/>
    </row>
    <row r="95" spans="1:7" x14ac:dyDescent="0.2">
      <c r="A95" s="120"/>
      <c r="B95" s="121"/>
      <c r="C95" s="121"/>
      <c r="D95" s="121"/>
      <c r="E95" s="121"/>
      <c r="F95" s="121"/>
      <c r="G95" s="121"/>
    </row>
    <row r="96" spans="1:7" x14ac:dyDescent="0.2">
      <c r="A96" s="120"/>
      <c r="B96" s="121"/>
      <c r="C96" s="121"/>
      <c r="D96" s="121"/>
      <c r="E96" s="121"/>
      <c r="F96" s="121"/>
      <c r="G96" s="121"/>
    </row>
    <row r="97" spans="1:7" x14ac:dyDescent="0.2">
      <c r="A97" s="120"/>
      <c r="B97" s="121"/>
      <c r="C97" s="121"/>
      <c r="D97" s="121"/>
      <c r="E97" s="121"/>
      <c r="F97" s="121"/>
      <c r="G97" s="121"/>
    </row>
    <row r="98" spans="1:7" x14ac:dyDescent="0.2">
      <c r="A98" s="120"/>
      <c r="B98" s="121"/>
      <c r="C98" s="121"/>
      <c r="D98" s="121"/>
      <c r="E98" s="121"/>
      <c r="F98" s="121"/>
      <c r="G98" s="121"/>
    </row>
    <row r="99" spans="1:7" x14ac:dyDescent="0.2">
      <c r="A99" s="120"/>
      <c r="B99" s="121"/>
      <c r="C99" s="121"/>
      <c r="D99" s="121"/>
      <c r="E99" s="121"/>
      <c r="F99" s="121"/>
      <c r="G99" s="121"/>
    </row>
    <row r="100" spans="1:7" x14ac:dyDescent="0.2">
      <c r="A100" s="120"/>
      <c r="B100" s="121"/>
      <c r="C100" s="121"/>
      <c r="D100" s="121"/>
      <c r="E100" s="121"/>
      <c r="F100" s="121"/>
      <c r="G100" s="121"/>
    </row>
    <row r="101" spans="1:7" x14ac:dyDescent="0.2">
      <c r="A101" s="120"/>
      <c r="B101" s="121"/>
      <c r="C101" s="121"/>
      <c r="D101" s="121"/>
      <c r="E101" s="121"/>
      <c r="F101" s="121"/>
      <c r="G101" s="121"/>
    </row>
    <row r="102" spans="1:7" x14ac:dyDescent="0.2">
      <c r="A102" s="120"/>
      <c r="B102" s="121"/>
      <c r="C102" s="121"/>
      <c r="D102" s="121"/>
      <c r="E102" s="121"/>
      <c r="F102" s="121"/>
      <c r="G102" s="121"/>
    </row>
    <row r="103" spans="1:7" x14ac:dyDescent="0.2">
      <c r="A103" s="120"/>
      <c r="B103" s="121"/>
      <c r="C103" s="121"/>
      <c r="D103" s="121"/>
      <c r="E103" s="121"/>
      <c r="F103" s="121"/>
      <c r="G103" s="121"/>
    </row>
    <row r="104" spans="1:7" x14ac:dyDescent="0.2">
      <c r="A104" s="120"/>
      <c r="B104" s="121"/>
      <c r="C104" s="121"/>
      <c r="D104" s="121"/>
      <c r="E104" s="121"/>
      <c r="F104" s="121"/>
      <c r="G104" s="121"/>
    </row>
    <row r="105" spans="1:7" x14ac:dyDescent="0.2">
      <c r="A105" s="120"/>
      <c r="B105" s="121"/>
      <c r="C105" s="121"/>
      <c r="D105" s="121"/>
      <c r="E105" s="121"/>
      <c r="F105" s="121"/>
      <c r="G105" s="121"/>
    </row>
    <row r="106" spans="1:7" x14ac:dyDescent="0.2">
      <c r="A106" s="120"/>
      <c r="B106" s="121"/>
      <c r="C106" s="121"/>
      <c r="D106" s="121"/>
      <c r="E106" s="121"/>
      <c r="F106" s="121"/>
      <c r="G106" s="121"/>
    </row>
    <row r="107" spans="1:7" x14ac:dyDescent="0.2">
      <c r="A107" s="120"/>
      <c r="B107" s="121"/>
      <c r="C107" s="121"/>
      <c r="D107" s="121"/>
      <c r="E107" s="121"/>
      <c r="F107" s="121"/>
      <c r="G107" s="121"/>
    </row>
    <row r="108" spans="1:7" x14ac:dyDescent="0.2">
      <c r="A108" s="120"/>
      <c r="B108" s="121"/>
      <c r="C108" s="121"/>
      <c r="D108" s="121"/>
      <c r="E108" s="121"/>
      <c r="F108" s="121"/>
      <c r="G108" s="121"/>
    </row>
    <row r="109" spans="1:7" x14ac:dyDescent="0.2">
      <c r="A109" s="120"/>
      <c r="B109" s="121"/>
      <c r="C109" s="121"/>
      <c r="D109" s="121"/>
      <c r="E109" s="121"/>
      <c r="F109" s="121"/>
      <c r="G109" s="121"/>
    </row>
    <row r="110" spans="1:7" x14ac:dyDescent="0.2">
      <c r="A110" s="120"/>
      <c r="B110" s="121"/>
      <c r="C110" s="121"/>
      <c r="D110" s="121"/>
      <c r="E110" s="121"/>
      <c r="F110" s="121"/>
      <c r="G110" s="121"/>
    </row>
    <row r="111" spans="1:7" x14ac:dyDescent="0.2">
      <c r="A111" s="120"/>
      <c r="B111" s="121"/>
      <c r="C111" s="121"/>
      <c r="D111" s="121"/>
      <c r="E111" s="121"/>
      <c r="F111" s="121"/>
      <c r="G111" s="121"/>
    </row>
    <row r="112" spans="1:7" x14ac:dyDescent="0.2">
      <c r="A112" s="120"/>
      <c r="B112" s="121"/>
      <c r="C112" s="121"/>
      <c r="D112" s="121"/>
      <c r="E112" s="121"/>
      <c r="F112" s="121"/>
      <c r="G112" s="121"/>
    </row>
    <row r="113" spans="1:7" x14ac:dyDescent="0.2">
      <c r="A113" s="120"/>
      <c r="B113" s="121"/>
      <c r="C113" s="121"/>
      <c r="D113" s="121"/>
      <c r="E113" s="121"/>
      <c r="F113" s="121"/>
      <c r="G113" s="121"/>
    </row>
    <row r="114" spans="1:7" x14ac:dyDescent="0.2">
      <c r="A114" s="120"/>
      <c r="B114" s="121"/>
      <c r="C114" s="121"/>
      <c r="D114" s="121"/>
      <c r="E114" s="121"/>
      <c r="F114" s="121"/>
      <c r="G114" s="121"/>
    </row>
    <row r="115" spans="1:7" x14ac:dyDescent="0.2">
      <c r="A115" s="120"/>
      <c r="B115" s="121"/>
      <c r="C115" s="121"/>
      <c r="D115" s="121"/>
      <c r="E115" s="121"/>
      <c r="F115" s="121"/>
      <c r="G115" s="121"/>
    </row>
    <row r="116" spans="1:7" x14ac:dyDescent="0.2">
      <c r="A116" s="120"/>
      <c r="B116" s="121"/>
      <c r="C116" s="121"/>
      <c r="D116" s="121"/>
      <c r="E116" s="121"/>
      <c r="F116" s="121"/>
      <c r="G116" s="121"/>
    </row>
    <row r="117" spans="1:7" x14ac:dyDescent="0.2">
      <c r="A117" s="120"/>
      <c r="B117" s="121"/>
      <c r="C117" s="121"/>
      <c r="D117" s="121"/>
      <c r="E117" s="121"/>
      <c r="F117" s="121"/>
      <c r="G117" s="121"/>
    </row>
    <row r="118" spans="1:7" x14ac:dyDescent="0.2">
      <c r="A118" s="120"/>
      <c r="B118" s="121"/>
      <c r="C118" s="121"/>
      <c r="D118" s="121"/>
      <c r="E118" s="121"/>
      <c r="F118" s="121"/>
      <c r="G118" s="121"/>
    </row>
    <row r="119" spans="1:7" x14ac:dyDescent="0.2">
      <c r="A119" s="120"/>
      <c r="B119" s="121"/>
      <c r="C119" s="121"/>
      <c r="D119" s="121"/>
      <c r="E119" s="121"/>
      <c r="F119" s="121"/>
      <c r="G119" s="121"/>
    </row>
    <row r="120" spans="1:7" x14ac:dyDescent="0.2">
      <c r="A120" s="120"/>
      <c r="B120" s="121"/>
      <c r="C120" s="121"/>
      <c r="D120" s="121"/>
      <c r="E120" s="121"/>
      <c r="F120" s="121"/>
      <c r="G120" s="121"/>
    </row>
    <row r="121" spans="1:7" x14ac:dyDescent="0.2">
      <c r="A121" s="120"/>
      <c r="B121" s="121"/>
      <c r="C121" s="121"/>
      <c r="D121" s="121"/>
      <c r="E121" s="121"/>
      <c r="F121" s="121"/>
      <c r="G121" s="121"/>
    </row>
    <row r="122" spans="1:7" x14ac:dyDescent="0.2">
      <c r="A122" s="120"/>
      <c r="B122" s="121"/>
      <c r="C122" s="121"/>
      <c r="D122" s="121"/>
      <c r="E122" s="121"/>
      <c r="F122" s="121"/>
      <c r="G122" s="121"/>
    </row>
    <row r="123" spans="1:7" x14ac:dyDescent="0.2">
      <c r="A123" s="120"/>
      <c r="B123" s="121"/>
      <c r="C123" s="121"/>
      <c r="D123" s="121"/>
      <c r="E123" s="121"/>
      <c r="F123" s="121"/>
      <c r="G123" s="121"/>
    </row>
    <row r="124" spans="1:7" x14ac:dyDescent="0.2">
      <c r="A124" s="120"/>
      <c r="B124" s="121"/>
      <c r="C124" s="121"/>
      <c r="D124" s="121"/>
      <c r="E124" s="121"/>
      <c r="F124" s="121"/>
      <c r="G124" s="121"/>
    </row>
    <row r="125" spans="1:7" x14ac:dyDescent="0.2">
      <c r="A125" s="120"/>
      <c r="B125" s="121"/>
      <c r="C125" s="121"/>
      <c r="D125" s="121"/>
      <c r="E125" s="121"/>
      <c r="F125" s="121"/>
      <c r="G125" s="121"/>
    </row>
    <row r="126" spans="1:7" x14ac:dyDescent="0.2">
      <c r="A126" s="120"/>
      <c r="B126" s="121"/>
      <c r="C126" s="121"/>
      <c r="D126" s="121"/>
      <c r="E126" s="121"/>
      <c r="F126" s="121"/>
      <c r="G126" s="121"/>
    </row>
    <row r="127" spans="1:7" x14ac:dyDescent="0.2">
      <c r="A127" s="120"/>
      <c r="B127" s="121"/>
      <c r="C127" s="121"/>
      <c r="D127" s="121"/>
      <c r="E127" s="121"/>
      <c r="F127" s="121"/>
      <c r="G127" s="121"/>
    </row>
    <row r="128" spans="1:7" x14ac:dyDescent="0.2">
      <c r="A128" s="120"/>
      <c r="B128" s="121"/>
      <c r="C128" s="121"/>
      <c r="D128" s="121"/>
      <c r="E128" s="121"/>
      <c r="F128" s="121"/>
      <c r="G128" s="121"/>
    </row>
    <row r="129" spans="1:7" x14ac:dyDescent="0.2">
      <c r="A129" s="120"/>
      <c r="B129" s="121"/>
      <c r="C129" s="121"/>
      <c r="D129" s="121"/>
      <c r="E129" s="121"/>
      <c r="F129" s="121"/>
      <c r="G129" s="121"/>
    </row>
    <row r="130" spans="1:7" x14ac:dyDescent="0.2">
      <c r="A130" s="120"/>
      <c r="B130" s="121"/>
      <c r="C130" s="121"/>
      <c r="D130" s="121"/>
      <c r="E130" s="121"/>
      <c r="F130" s="121"/>
      <c r="G130" s="121"/>
    </row>
    <row r="131" spans="1:7" x14ac:dyDescent="0.2">
      <c r="A131" s="120"/>
      <c r="B131" s="121"/>
      <c r="C131" s="121"/>
      <c r="D131" s="121"/>
      <c r="E131" s="121"/>
      <c r="F131" s="121"/>
      <c r="G131" s="121"/>
    </row>
    <row r="132" spans="1:7" x14ac:dyDescent="0.2">
      <c r="A132" s="120"/>
      <c r="B132" s="121"/>
      <c r="C132" s="121"/>
      <c r="D132" s="121"/>
      <c r="E132" s="121"/>
      <c r="F132" s="121"/>
      <c r="G132" s="121"/>
    </row>
    <row r="133" spans="1:7" x14ac:dyDescent="0.2">
      <c r="A133" s="120"/>
      <c r="B133" s="121"/>
      <c r="C133" s="121"/>
      <c r="D133" s="121"/>
      <c r="E133" s="121"/>
      <c r="F133" s="121"/>
      <c r="G133" s="121"/>
    </row>
    <row r="134" spans="1:7" x14ac:dyDescent="0.2">
      <c r="A134" s="120"/>
      <c r="B134" s="121"/>
      <c r="C134" s="121"/>
      <c r="D134" s="121"/>
      <c r="E134" s="121"/>
      <c r="F134" s="121"/>
      <c r="G134" s="121"/>
    </row>
    <row r="135" spans="1:7" x14ac:dyDescent="0.2">
      <c r="A135" s="120"/>
      <c r="B135" s="121"/>
      <c r="C135" s="121"/>
      <c r="D135" s="121"/>
      <c r="E135" s="121"/>
      <c r="F135" s="121"/>
      <c r="G135" s="121"/>
    </row>
    <row r="136" spans="1:7" x14ac:dyDescent="0.2">
      <c r="A136" s="120"/>
      <c r="B136" s="121"/>
      <c r="C136" s="121"/>
      <c r="D136" s="121"/>
      <c r="E136" s="121"/>
      <c r="F136" s="121"/>
      <c r="G136" s="121"/>
    </row>
    <row r="137" spans="1:7" x14ac:dyDescent="0.2">
      <c r="A137" s="120"/>
      <c r="B137" s="121"/>
      <c r="C137" s="121"/>
      <c r="D137" s="121"/>
      <c r="E137" s="121"/>
      <c r="F137" s="121"/>
      <c r="G137" s="121"/>
    </row>
    <row r="138" spans="1:7" x14ac:dyDescent="0.2">
      <c r="A138" s="120"/>
      <c r="B138" s="121"/>
      <c r="C138" s="121"/>
      <c r="D138" s="121"/>
      <c r="E138" s="121"/>
      <c r="F138" s="121"/>
      <c r="G138" s="121"/>
    </row>
    <row r="139" spans="1:7" x14ac:dyDescent="0.2">
      <c r="A139" s="120"/>
      <c r="B139" s="121"/>
      <c r="C139" s="121"/>
      <c r="D139" s="121"/>
      <c r="E139" s="121"/>
      <c r="F139" s="121"/>
      <c r="G139" s="121"/>
    </row>
    <row r="140" spans="1:7" x14ac:dyDescent="0.2">
      <c r="A140" s="120"/>
      <c r="B140" s="121"/>
      <c r="C140" s="121"/>
      <c r="D140" s="121"/>
      <c r="E140" s="121"/>
      <c r="F140" s="121"/>
      <c r="G140" s="121"/>
    </row>
    <row r="141" spans="1:7" x14ac:dyDescent="0.2">
      <c r="A141" s="120"/>
      <c r="B141" s="121"/>
      <c r="C141" s="121"/>
      <c r="D141" s="121"/>
      <c r="E141" s="121"/>
      <c r="F141" s="121"/>
      <c r="G141" s="121"/>
    </row>
    <row r="142" spans="1:7" x14ac:dyDescent="0.2">
      <c r="A142" s="120"/>
      <c r="B142" s="121"/>
      <c r="C142" s="121"/>
      <c r="D142" s="121"/>
      <c r="E142" s="121"/>
      <c r="F142" s="121"/>
      <c r="G142" s="121"/>
    </row>
    <row r="143" spans="1:7" x14ac:dyDescent="0.2">
      <c r="A143" s="120"/>
      <c r="B143" s="121"/>
      <c r="C143" s="121"/>
      <c r="D143" s="121"/>
      <c r="E143" s="121"/>
      <c r="F143" s="121"/>
      <c r="G143" s="121"/>
    </row>
    <row r="144" spans="1:7" x14ac:dyDescent="0.2">
      <c r="A144" s="120"/>
      <c r="B144" s="121"/>
      <c r="C144" s="121"/>
      <c r="D144" s="121"/>
      <c r="E144" s="121"/>
      <c r="F144" s="121"/>
      <c r="G144" s="121"/>
    </row>
    <row r="145" spans="1:7" x14ac:dyDescent="0.2">
      <c r="A145" s="120"/>
      <c r="B145" s="121"/>
      <c r="C145" s="121"/>
      <c r="D145" s="121"/>
      <c r="E145" s="121"/>
      <c r="F145" s="121"/>
      <c r="G145" s="121"/>
    </row>
    <row r="146" spans="1:7" x14ac:dyDescent="0.2">
      <c r="A146" s="120"/>
      <c r="B146" s="121"/>
      <c r="C146" s="121"/>
      <c r="D146" s="121"/>
      <c r="E146" s="121"/>
      <c r="F146" s="121"/>
      <c r="G146" s="121"/>
    </row>
    <row r="147" spans="1:7" x14ac:dyDescent="0.2">
      <c r="A147" s="120"/>
      <c r="B147" s="121"/>
      <c r="C147" s="121"/>
      <c r="D147" s="121"/>
      <c r="E147" s="121"/>
      <c r="F147" s="121"/>
      <c r="G147" s="121"/>
    </row>
    <row r="148" spans="1:7" x14ac:dyDescent="0.2">
      <c r="A148" s="120"/>
      <c r="B148" s="121"/>
      <c r="C148" s="121"/>
      <c r="D148" s="121"/>
      <c r="E148" s="121"/>
      <c r="F148" s="121"/>
      <c r="G148" s="121"/>
    </row>
    <row r="149" spans="1:7" x14ac:dyDescent="0.2">
      <c r="A149" s="120"/>
      <c r="B149" s="121"/>
      <c r="C149" s="121"/>
      <c r="D149" s="121"/>
      <c r="E149" s="121"/>
      <c r="F149" s="121"/>
      <c r="G149" s="121"/>
    </row>
    <row r="150" spans="1:7" x14ac:dyDescent="0.2">
      <c r="A150" s="120"/>
      <c r="B150" s="121"/>
      <c r="C150" s="121"/>
      <c r="D150" s="121"/>
      <c r="E150" s="121"/>
      <c r="F150" s="121"/>
      <c r="G150" s="121"/>
    </row>
    <row r="151" spans="1:7" x14ac:dyDescent="0.2">
      <c r="A151" s="120"/>
      <c r="B151" s="121"/>
      <c r="C151" s="121"/>
      <c r="D151" s="121"/>
      <c r="E151" s="121"/>
      <c r="F151" s="121"/>
      <c r="G151" s="121"/>
    </row>
    <row r="152" spans="1:7" x14ac:dyDescent="0.2">
      <c r="A152" s="120"/>
      <c r="B152" s="121"/>
      <c r="C152" s="121"/>
      <c r="D152" s="121"/>
      <c r="E152" s="121"/>
      <c r="F152" s="121"/>
      <c r="G152" s="121"/>
    </row>
    <row r="153" spans="1:7" x14ac:dyDescent="0.2">
      <c r="A153" s="120"/>
      <c r="B153" s="121"/>
      <c r="C153" s="121"/>
      <c r="D153" s="121"/>
      <c r="E153" s="121"/>
      <c r="F153" s="121"/>
      <c r="G153" s="121"/>
    </row>
    <row r="154" spans="1:7" x14ac:dyDescent="0.2">
      <c r="A154" s="120"/>
      <c r="B154" s="121"/>
      <c r="C154" s="121"/>
      <c r="D154" s="121"/>
      <c r="E154" s="121"/>
      <c r="F154" s="121"/>
      <c r="G154" s="121"/>
    </row>
    <row r="155" spans="1:7" x14ac:dyDescent="0.2">
      <c r="A155" s="120"/>
      <c r="B155" s="121"/>
      <c r="C155" s="121"/>
      <c r="D155" s="121"/>
      <c r="E155" s="121"/>
      <c r="F155" s="121"/>
      <c r="G155" s="121"/>
    </row>
    <row r="156" spans="1:7" x14ac:dyDescent="0.2">
      <c r="A156" s="120"/>
      <c r="B156" s="121"/>
      <c r="C156" s="121"/>
      <c r="D156" s="121"/>
      <c r="E156" s="121"/>
      <c r="F156" s="121"/>
      <c r="G156" s="121"/>
    </row>
    <row r="157" spans="1:7" x14ac:dyDescent="0.2">
      <c r="A157" s="120"/>
      <c r="B157" s="121"/>
      <c r="C157" s="121"/>
      <c r="D157" s="121"/>
      <c r="E157" s="121"/>
      <c r="F157" s="121"/>
      <c r="G157" s="121"/>
    </row>
    <row r="158" spans="1:7" x14ac:dyDescent="0.2">
      <c r="A158" s="120"/>
      <c r="B158" s="121"/>
      <c r="C158" s="121"/>
      <c r="D158" s="121"/>
      <c r="E158" s="121"/>
      <c r="F158" s="121"/>
      <c r="G158" s="121"/>
    </row>
    <row r="159" spans="1:7" x14ac:dyDescent="0.2">
      <c r="A159" s="120"/>
      <c r="B159" s="121"/>
      <c r="C159" s="121"/>
      <c r="D159" s="121"/>
      <c r="E159" s="121"/>
      <c r="F159" s="121"/>
      <c r="G159" s="121"/>
    </row>
    <row r="160" spans="1:7" x14ac:dyDescent="0.2">
      <c r="A160" s="120"/>
      <c r="B160" s="121"/>
      <c r="C160" s="121"/>
      <c r="D160" s="121"/>
      <c r="E160" s="121"/>
      <c r="F160" s="121"/>
      <c r="G160" s="121"/>
    </row>
    <row r="161" spans="1:7" x14ac:dyDescent="0.2">
      <c r="A161" s="120"/>
      <c r="B161" s="121"/>
      <c r="C161" s="121"/>
      <c r="D161" s="121"/>
      <c r="E161" s="121"/>
      <c r="F161" s="121"/>
      <c r="G161" s="121"/>
    </row>
    <row r="162" spans="1:7" x14ac:dyDescent="0.2">
      <c r="A162" s="120"/>
      <c r="B162" s="121"/>
      <c r="C162" s="121"/>
      <c r="D162" s="121"/>
      <c r="E162" s="121"/>
      <c r="F162" s="121"/>
      <c r="G162" s="121"/>
    </row>
    <row r="163" spans="1:7" x14ac:dyDescent="0.2">
      <c r="A163" s="120"/>
      <c r="B163" s="121"/>
      <c r="C163" s="121"/>
      <c r="D163" s="121"/>
      <c r="E163" s="121"/>
      <c r="F163" s="121"/>
      <c r="G163" s="121"/>
    </row>
    <row r="164" spans="1:7" x14ac:dyDescent="0.2">
      <c r="A164" s="120"/>
      <c r="B164" s="121"/>
      <c r="C164" s="121"/>
      <c r="D164" s="121"/>
      <c r="E164" s="121"/>
      <c r="F164" s="121"/>
      <c r="G164" s="121"/>
    </row>
    <row r="165" spans="1:7" x14ac:dyDescent="0.2">
      <c r="A165" s="120"/>
      <c r="B165" s="121"/>
      <c r="C165" s="121"/>
      <c r="D165" s="121"/>
      <c r="E165" s="121"/>
      <c r="F165" s="121"/>
      <c r="G165" s="121"/>
    </row>
    <row r="166" spans="1:7" x14ac:dyDescent="0.2">
      <c r="A166" s="120"/>
      <c r="B166" s="121"/>
      <c r="C166" s="121"/>
      <c r="D166" s="121"/>
      <c r="E166" s="121"/>
      <c r="F166" s="121"/>
      <c r="G166" s="121"/>
    </row>
    <row r="167" spans="1:7" x14ac:dyDescent="0.2">
      <c r="A167" s="120"/>
      <c r="B167" s="121"/>
      <c r="C167" s="121"/>
      <c r="D167" s="121"/>
      <c r="E167" s="121"/>
      <c r="F167" s="121"/>
      <c r="G167" s="121"/>
    </row>
    <row r="168" spans="1:7" x14ac:dyDescent="0.2">
      <c r="A168" s="120"/>
      <c r="B168" s="121"/>
      <c r="C168" s="121"/>
      <c r="D168" s="121"/>
      <c r="E168" s="121"/>
      <c r="F168" s="121"/>
      <c r="G168" s="121"/>
    </row>
    <row r="169" spans="1:7" x14ac:dyDescent="0.2">
      <c r="A169" s="120"/>
      <c r="B169" s="121"/>
      <c r="C169" s="121"/>
      <c r="D169" s="121"/>
      <c r="E169" s="121"/>
      <c r="F169" s="121"/>
      <c r="G169" s="121"/>
    </row>
    <row r="170" spans="1:7" x14ac:dyDescent="0.2">
      <c r="A170" s="120"/>
      <c r="B170" s="121"/>
      <c r="C170" s="121"/>
      <c r="D170" s="121"/>
      <c r="E170" s="121"/>
      <c r="F170" s="121"/>
      <c r="G170" s="121"/>
    </row>
    <row r="171" spans="1:7" x14ac:dyDescent="0.2">
      <c r="A171" s="120"/>
      <c r="B171" s="121"/>
      <c r="C171" s="121"/>
      <c r="D171" s="121"/>
      <c r="E171" s="121"/>
      <c r="F171" s="121"/>
      <c r="G171" s="121"/>
    </row>
    <row r="172" spans="1:7" x14ac:dyDescent="0.2">
      <c r="A172" s="120"/>
      <c r="B172" s="121"/>
      <c r="C172" s="121"/>
      <c r="D172" s="121"/>
      <c r="E172" s="121"/>
      <c r="F172" s="121"/>
      <c r="G172" s="121"/>
    </row>
    <row r="173" spans="1:7" x14ac:dyDescent="0.2">
      <c r="A173" s="120"/>
      <c r="B173" s="121"/>
      <c r="C173" s="121"/>
      <c r="D173" s="121"/>
      <c r="E173" s="121"/>
      <c r="F173" s="121"/>
      <c r="G173" s="121"/>
    </row>
    <row r="174" spans="1:7" x14ac:dyDescent="0.2">
      <c r="A174" s="120"/>
      <c r="B174" s="121"/>
      <c r="C174" s="121"/>
      <c r="D174" s="121"/>
      <c r="E174" s="121"/>
      <c r="F174" s="121"/>
      <c r="G174" s="121"/>
    </row>
    <row r="175" spans="1:7" x14ac:dyDescent="0.2">
      <c r="A175" s="120"/>
      <c r="B175" s="121"/>
      <c r="C175" s="121"/>
      <c r="D175" s="121"/>
      <c r="E175" s="121"/>
      <c r="F175" s="121"/>
      <c r="G175" s="121"/>
    </row>
    <row r="176" spans="1:7" x14ac:dyDescent="0.2">
      <c r="A176" s="120"/>
      <c r="B176" s="121"/>
      <c r="C176" s="121"/>
      <c r="D176" s="121"/>
      <c r="E176" s="121"/>
      <c r="F176" s="121"/>
      <c r="G176" s="121"/>
    </row>
    <row r="177" spans="1:7" x14ac:dyDescent="0.2">
      <c r="A177" s="120"/>
      <c r="B177" s="121"/>
      <c r="C177" s="121"/>
      <c r="D177" s="121"/>
      <c r="E177" s="121"/>
      <c r="F177" s="121"/>
      <c r="G177" s="121"/>
    </row>
    <row r="178" spans="1:7" x14ac:dyDescent="0.2">
      <c r="A178" s="120"/>
      <c r="B178" s="121"/>
      <c r="C178" s="121"/>
      <c r="D178" s="121"/>
      <c r="E178" s="121"/>
      <c r="F178" s="121"/>
      <c r="G178" s="121"/>
    </row>
    <row r="179" spans="1:7" x14ac:dyDescent="0.2">
      <c r="A179" s="120"/>
      <c r="B179" s="121"/>
      <c r="C179" s="121"/>
      <c r="D179" s="121"/>
      <c r="E179" s="121"/>
      <c r="F179" s="121"/>
      <c r="G179" s="121"/>
    </row>
    <row r="180" spans="1:7" x14ac:dyDescent="0.2">
      <c r="A180" s="120"/>
      <c r="B180" s="121"/>
      <c r="C180" s="121"/>
      <c r="D180" s="121"/>
      <c r="E180" s="121"/>
      <c r="F180" s="121"/>
      <c r="G180" s="121"/>
    </row>
    <row r="181" spans="1:7" x14ac:dyDescent="0.2">
      <c r="A181" s="120"/>
      <c r="B181" s="121"/>
      <c r="C181" s="121"/>
      <c r="D181" s="121"/>
      <c r="E181" s="121"/>
      <c r="F181" s="121"/>
      <c r="G181" s="121"/>
    </row>
    <row r="182" spans="1:7" x14ac:dyDescent="0.2">
      <c r="A182" s="120"/>
      <c r="B182" s="121"/>
      <c r="C182" s="121"/>
      <c r="D182" s="121"/>
      <c r="E182" s="121"/>
      <c r="F182" s="121"/>
      <c r="G182" s="121"/>
    </row>
    <row r="183" spans="1:7" x14ac:dyDescent="0.2">
      <c r="A183" s="120"/>
      <c r="B183" s="121"/>
      <c r="C183" s="121"/>
      <c r="D183" s="121"/>
      <c r="E183" s="121"/>
      <c r="F183" s="121"/>
      <c r="G183" s="121"/>
    </row>
    <row r="184" spans="1:7" x14ac:dyDescent="0.2">
      <c r="A184" s="120"/>
      <c r="B184" s="121"/>
      <c r="C184" s="121"/>
      <c r="D184" s="121"/>
      <c r="E184" s="121"/>
      <c r="F184" s="121"/>
      <c r="G184" s="121"/>
    </row>
    <row r="185" spans="1:7" x14ac:dyDescent="0.2">
      <c r="A185" s="120"/>
      <c r="B185" s="121"/>
      <c r="C185" s="121"/>
      <c r="D185" s="121"/>
      <c r="E185" s="121"/>
      <c r="F185" s="121"/>
      <c r="G185" s="121"/>
    </row>
    <row r="186" spans="1:7" x14ac:dyDescent="0.2">
      <c r="A186" s="120"/>
      <c r="B186" s="121"/>
      <c r="C186" s="121"/>
      <c r="D186" s="121"/>
      <c r="E186" s="121"/>
      <c r="F186" s="121"/>
      <c r="G186" s="121"/>
    </row>
    <row r="187" spans="1:7" x14ac:dyDescent="0.2">
      <c r="A187" s="120"/>
      <c r="B187" s="121"/>
      <c r="C187" s="121"/>
      <c r="D187" s="121"/>
      <c r="E187" s="121"/>
      <c r="F187" s="121"/>
      <c r="G187" s="121"/>
    </row>
    <row r="188" spans="1:7" x14ac:dyDescent="0.2">
      <c r="A188" s="120"/>
      <c r="B188" s="121"/>
      <c r="C188" s="121"/>
      <c r="D188" s="121"/>
      <c r="E188" s="121"/>
      <c r="F188" s="121"/>
      <c r="G188" s="121"/>
    </row>
    <row r="189" spans="1:7" x14ac:dyDescent="0.2">
      <c r="A189" s="120"/>
      <c r="B189" s="121"/>
      <c r="C189" s="121"/>
      <c r="D189" s="121"/>
      <c r="E189" s="121"/>
      <c r="F189" s="121"/>
      <c r="G189" s="121"/>
    </row>
    <row r="190" spans="1:7" x14ac:dyDescent="0.2">
      <c r="A190" s="120"/>
      <c r="B190" s="121"/>
      <c r="C190" s="121"/>
      <c r="D190" s="121"/>
      <c r="E190" s="121"/>
      <c r="F190" s="121"/>
      <c r="G190" s="121"/>
    </row>
    <row r="191" spans="1:7" x14ac:dyDescent="0.2">
      <c r="A191" s="120"/>
      <c r="B191" s="121"/>
      <c r="C191" s="121"/>
      <c r="D191" s="121"/>
      <c r="E191" s="121"/>
      <c r="F191" s="121"/>
      <c r="G191" s="121"/>
    </row>
    <row r="192" spans="1:7" x14ac:dyDescent="0.2">
      <c r="A192" s="120"/>
      <c r="B192" s="121"/>
      <c r="C192" s="121"/>
      <c r="D192" s="121"/>
      <c r="E192" s="121"/>
      <c r="F192" s="121"/>
      <c r="G192" s="121"/>
    </row>
    <row r="193" spans="1:7" x14ac:dyDescent="0.2">
      <c r="A193" s="120"/>
      <c r="B193" s="121"/>
      <c r="C193" s="121"/>
      <c r="D193" s="121"/>
      <c r="E193" s="121"/>
      <c r="F193" s="121"/>
      <c r="G193" s="121"/>
    </row>
    <row r="194" spans="1:7" x14ac:dyDescent="0.2">
      <c r="A194" s="120"/>
      <c r="B194" s="121"/>
      <c r="C194" s="121"/>
      <c r="D194" s="121"/>
      <c r="E194" s="121"/>
      <c r="F194" s="121"/>
      <c r="G194" s="121"/>
    </row>
    <row r="195" spans="1:7" x14ac:dyDescent="0.2">
      <c r="A195" s="120"/>
      <c r="B195" s="121"/>
      <c r="C195" s="121"/>
      <c r="D195" s="121"/>
      <c r="E195" s="121"/>
      <c r="F195" s="121"/>
      <c r="G195" s="121"/>
    </row>
    <row r="196" spans="1:7" x14ac:dyDescent="0.2">
      <c r="A196" s="120"/>
      <c r="B196" s="121"/>
      <c r="C196" s="121"/>
      <c r="D196" s="121"/>
      <c r="E196" s="121"/>
      <c r="F196" s="121"/>
      <c r="G196" s="121"/>
    </row>
    <row r="197" spans="1:7" x14ac:dyDescent="0.2">
      <c r="A197" s="120"/>
      <c r="B197" s="121"/>
      <c r="C197" s="121"/>
      <c r="D197" s="121"/>
      <c r="E197" s="121"/>
      <c r="F197" s="121"/>
      <c r="G197" s="121"/>
    </row>
    <row r="198" spans="1:7" x14ac:dyDescent="0.2">
      <c r="A198" s="120"/>
      <c r="B198" s="121"/>
      <c r="C198" s="121"/>
      <c r="D198" s="121"/>
      <c r="E198" s="121"/>
      <c r="F198" s="121"/>
      <c r="G198" s="121"/>
    </row>
    <row r="199" spans="1:7" x14ac:dyDescent="0.2">
      <c r="A199" s="120"/>
      <c r="B199" s="121"/>
      <c r="C199" s="121"/>
      <c r="D199" s="121"/>
      <c r="E199" s="121"/>
      <c r="F199" s="121"/>
      <c r="G199" s="121"/>
    </row>
    <row r="200" spans="1:7" x14ac:dyDescent="0.2">
      <c r="A200" s="120"/>
      <c r="B200" s="121"/>
      <c r="C200" s="121"/>
      <c r="D200" s="121"/>
      <c r="E200" s="121"/>
      <c r="F200" s="121"/>
      <c r="G200" s="121"/>
    </row>
    <row r="201" spans="1:7" x14ac:dyDescent="0.2">
      <c r="A201" s="120"/>
      <c r="B201" s="121"/>
      <c r="C201" s="121"/>
      <c r="D201" s="121"/>
      <c r="E201" s="121"/>
      <c r="F201" s="121"/>
      <c r="G201" s="121"/>
    </row>
    <row r="202" spans="1:7" x14ac:dyDescent="0.2">
      <c r="A202" s="120"/>
      <c r="B202" s="121"/>
      <c r="C202" s="121"/>
      <c r="D202" s="121"/>
      <c r="E202" s="121"/>
      <c r="F202" s="121"/>
      <c r="G202" s="121"/>
    </row>
    <row r="203" spans="1:7" x14ac:dyDescent="0.2">
      <c r="A203" s="120"/>
      <c r="B203" s="121"/>
      <c r="C203" s="121"/>
      <c r="D203" s="121"/>
      <c r="E203" s="121"/>
      <c r="F203" s="121"/>
      <c r="G203" s="121"/>
    </row>
    <row r="204" spans="1:7" x14ac:dyDescent="0.2">
      <c r="A204" s="120"/>
      <c r="B204" s="121"/>
      <c r="C204" s="121"/>
      <c r="D204" s="121"/>
      <c r="E204" s="121"/>
      <c r="F204" s="121"/>
      <c r="G204" s="121"/>
    </row>
    <row r="205" spans="1:7" x14ac:dyDescent="0.2">
      <c r="A205" s="120"/>
      <c r="B205" s="121"/>
      <c r="C205" s="121"/>
      <c r="D205" s="121"/>
      <c r="E205" s="121"/>
      <c r="F205" s="121"/>
      <c r="G205" s="121"/>
    </row>
    <row r="206" spans="1:7" x14ac:dyDescent="0.2">
      <c r="A206" s="120"/>
      <c r="B206" s="121"/>
      <c r="C206" s="121"/>
      <c r="D206" s="121"/>
      <c r="E206" s="121"/>
      <c r="F206" s="121"/>
      <c r="G206" s="121"/>
    </row>
    <row r="207" spans="1:7" x14ac:dyDescent="0.2">
      <c r="A207" s="120"/>
      <c r="B207" s="121"/>
      <c r="C207" s="121"/>
      <c r="D207" s="121"/>
      <c r="E207" s="121"/>
      <c r="F207" s="121"/>
      <c r="G207" s="121"/>
    </row>
    <row r="208" spans="1:7" x14ac:dyDescent="0.2">
      <c r="A208" s="120"/>
      <c r="B208" s="121"/>
      <c r="C208" s="121"/>
      <c r="D208" s="121"/>
      <c r="E208" s="121"/>
      <c r="F208" s="121"/>
      <c r="G208" s="121"/>
    </row>
    <row r="209" spans="1:7" x14ac:dyDescent="0.2">
      <c r="A209" s="120"/>
      <c r="B209" s="121"/>
      <c r="C209" s="121"/>
      <c r="D209" s="121"/>
      <c r="E209" s="121"/>
      <c r="F209" s="121"/>
      <c r="G209" s="121"/>
    </row>
    <row r="210" spans="1:7" x14ac:dyDescent="0.2">
      <c r="A210" s="120"/>
      <c r="B210" s="121"/>
      <c r="C210" s="121"/>
      <c r="D210" s="121"/>
      <c r="E210" s="121"/>
      <c r="F210" s="121"/>
      <c r="G210" s="121"/>
    </row>
    <row r="211" spans="1:7" x14ac:dyDescent="0.2">
      <c r="A211" s="120"/>
      <c r="B211" s="121"/>
      <c r="C211" s="121"/>
      <c r="D211" s="121"/>
      <c r="E211" s="121"/>
      <c r="F211" s="121"/>
      <c r="G211" s="121"/>
    </row>
    <row r="212" spans="1:7" x14ac:dyDescent="0.2">
      <c r="A212" s="120"/>
      <c r="B212" s="121"/>
      <c r="C212" s="121"/>
      <c r="D212" s="121"/>
      <c r="E212" s="121"/>
      <c r="F212" s="121"/>
      <c r="G212" s="121"/>
    </row>
    <row r="213" spans="1:7" x14ac:dyDescent="0.2">
      <c r="A213" s="120"/>
      <c r="B213" s="121"/>
      <c r="C213" s="121"/>
      <c r="D213" s="121"/>
      <c r="E213" s="121"/>
      <c r="F213" s="121"/>
      <c r="G213" s="121"/>
    </row>
    <row r="214" spans="1:7" x14ac:dyDescent="0.2">
      <c r="A214" s="120"/>
      <c r="B214" s="121"/>
      <c r="C214" s="121"/>
      <c r="D214" s="121"/>
      <c r="E214" s="121"/>
      <c r="F214" s="121"/>
      <c r="G214" s="121"/>
    </row>
    <row r="215" spans="1:7" x14ac:dyDescent="0.2">
      <c r="A215" s="120"/>
      <c r="B215" s="121"/>
      <c r="C215" s="121"/>
      <c r="D215" s="121"/>
      <c r="E215" s="121"/>
      <c r="F215" s="121"/>
      <c r="G215" s="121"/>
    </row>
    <row r="216" spans="1:7" x14ac:dyDescent="0.2">
      <c r="A216" s="120"/>
      <c r="B216" s="121"/>
      <c r="C216" s="121"/>
      <c r="D216" s="121"/>
      <c r="E216" s="121"/>
      <c r="F216" s="121"/>
      <c r="G216" s="121"/>
    </row>
    <row r="217" spans="1:7" x14ac:dyDescent="0.2">
      <c r="A217" s="120"/>
      <c r="B217" s="121"/>
      <c r="C217" s="121"/>
      <c r="D217" s="121"/>
      <c r="E217" s="121"/>
      <c r="F217" s="121"/>
      <c r="G217" s="121"/>
    </row>
    <row r="218" spans="1:7" x14ac:dyDescent="0.2">
      <c r="A218" s="120"/>
      <c r="B218" s="121"/>
      <c r="C218" s="121"/>
      <c r="D218" s="121"/>
      <c r="E218" s="121"/>
      <c r="F218" s="121"/>
      <c r="G218" s="121"/>
    </row>
    <row r="219" spans="1:7" x14ac:dyDescent="0.2">
      <c r="A219" s="120"/>
      <c r="B219" s="121"/>
      <c r="C219" s="121"/>
      <c r="D219" s="121"/>
      <c r="E219" s="121"/>
      <c r="F219" s="121"/>
      <c r="G219" s="121"/>
    </row>
    <row r="220" spans="1:7" x14ac:dyDescent="0.2">
      <c r="A220" s="120"/>
      <c r="B220" s="121"/>
      <c r="C220" s="121"/>
      <c r="D220" s="121"/>
      <c r="E220" s="121"/>
      <c r="F220" s="121"/>
      <c r="G220" s="121"/>
    </row>
    <row r="221" spans="1:7" x14ac:dyDescent="0.2">
      <c r="A221" s="120"/>
      <c r="B221" s="121"/>
      <c r="C221" s="121"/>
      <c r="D221" s="121"/>
      <c r="E221" s="121"/>
      <c r="F221" s="121"/>
      <c r="G221" s="121"/>
    </row>
    <row r="222" spans="1:7" x14ac:dyDescent="0.2">
      <c r="A222" s="120"/>
      <c r="B222" s="121"/>
      <c r="C222" s="121"/>
      <c r="D222" s="121"/>
      <c r="E222" s="121"/>
      <c r="F222" s="121"/>
      <c r="G222" s="121"/>
    </row>
    <row r="223" spans="1:7" x14ac:dyDescent="0.2">
      <c r="A223" s="120"/>
      <c r="B223" s="121"/>
      <c r="C223" s="121"/>
      <c r="D223" s="121"/>
      <c r="E223" s="121"/>
      <c r="F223" s="121"/>
      <c r="G223" s="121"/>
    </row>
    <row r="224" spans="1:7" x14ac:dyDescent="0.2">
      <c r="A224" s="120"/>
      <c r="B224" s="121"/>
      <c r="C224" s="121"/>
      <c r="D224" s="121"/>
      <c r="E224" s="121"/>
      <c r="F224" s="121"/>
      <c r="G224" s="121"/>
    </row>
    <row r="225" spans="1:7" x14ac:dyDescent="0.2">
      <c r="A225" s="120"/>
      <c r="B225" s="121"/>
      <c r="C225" s="121"/>
      <c r="D225" s="121"/>
      <c r="E225" s="121"/>
      <c r="F225" s="121"/>
      <c r="G225" s="121"/>
    </row>
    <row r="226" spans="1:7" x14ac:dyDescent="0.2">
      <c r="A226" s="120"/>
      <c r="B226" s="121"/>
      <c r="C226" s="121"/>
      <c r="D226" s="121"/>
      <c r="E226" s="121"/>
      <c r="F226" s="121"/>
      <c r="G226" s="121"/>
    </row>
    <row r="227" spans="1:7" x14ac:dyDescent="0.2">
      <c r="A227" s="120"/>
      <c r="B227" s="121"/>
      <c r="C227" s="121"/>
      <c r="D227" s="121"/>
      <c r="E227" s="121"/>
      <c r="F227" s="121"/>
      <c r="G227" s="121"/>
    </row>
    <row r="228" spans="1:7" x14ac:dyDescent="0.2">
      <c r="A228" s="120"/>
      <c r="B228" s="121"/>
      <c r="C228" s="121"/>
      <c r="D228" s="121"/>
      <c r="E228" s="121"/>
      <c r="F228" s="121"/>
      <c r="G228" s="121"/>
    </row>
    <row r="229" spans="1:7" x14ac:dyDescent="0.2">
      <c r="A229" s="120"/>
      <c r="B229" s="121"/>
      <c r="C229" s="121"/>
      <c r="D229" s="121"/>
      <c r="E229" s="121"/>
      <c r="F229" s="121"/>
      <c r="G229" s="121"/>
    </row>
    <row r="230" spans="1:7" x14ac:dyDescent="0.2">
      <c r="A230" s="120"/>
      <c r="B230" s="121"/>
      <c r="C230" s="121"/>
      <c r="D230" s="121"/>
      <c r="E230" s="121"/>
      <c r="F230" s="121"/>
      <c r="G230" s="121"/>
    </row>
    <row r="231" spans="1:7" x14ac:dyDescent="0.2">
      <c r="A231" s="120"/>
      <c r="B231" s="121"/>
      <c r="C231" s="121"/>
      <c r="D231" s="121"/>
      <c r="E231" s="121"/>
      <c r="F231" s="121"/>
      <c r="G231" s="121"/>
    </row>
    <row r="232" spans="1:7" x14ac:dyDescent="0.2">
      <c r="A232" s="120"/>
      <c r="B232" s="121"/>
      <c r="C232" s="121"/>
      <c r="D232" s="121"/>
      <c r="E232" s="121"/>
      <c r="F232" s="121"/>
      <c r="G232" s="121"/>
    </row>
    <row r="233" spans="1:7" x14ac:dyDescent="0.2">
      <c r="A233" s="120"/>
      <c r="B233" s="121"/>
      <c r="C233" s="121"/>
      <c r="D233" s="121"/>
      <c r="E233" s="121"/>
      <c r="F233" s="121"/>
      <c r="G233" s="121"/>
    </row>
    <row r="234" spans="1:7" x14ac:dyDescent="0.2">
      <c r="A234" s="120"/>
      <c r="B234" s="121"/>
      <c r="C234" s="121"/>
      <c r="D234" s="121"/>
      <c r="E234" s="121"/>
      <c r="F234" s="121"/>
      <c r="G234" s="121"/>
    </row>
    <row r="235" spans="1:7" x14ac:dyDescent="0.2">
      <c r="A235" s="120"/>
      <c r="B235" s="121"/>
      <c r="C235" s="121"/>
      <c r="D235" s="121"/>
      <c r="E235" s="121"/>
      <c r="F235" s="121"/>
      <c r="G235" s="121"/>
    </row>
    <row r="236" spans="1:7" x14ac:dyDescent="0.2">
      <c r="A236" s="120"/>
      <c r="B236" s="121"/>
      <c r="C236" s="121"/>
      <c r="D236" s="121"/>
      <c r="E236" s="121"/>
      <c r="F236" s="121"/>
      <c r="G236" s="121"/>
    </row>
    <row r="237" spans="1:7" x14ac:dyDescent="0.2">
      <c r="A237" s="120"/>
      <c r="B237" s="121"/>
      <c r="C237" s="121"/>
      <c r="D237" s="121"/>
      <c r="E237" s="121"/>
      <c r="F237" s="121"/>
      <c r="G237" s="121"/>
    </row>
    <row r="238" spans="1:7" x14ac:dyDescent="0.2">
      <c r="A238" s="120"/>
      <c r="B238" s="121"/>
      <c r="C238" s="121"/>
      <c r="D238" s="121"/>
      <c r="E238" s="121"/>
      <c r="F238" s="121"/>
      <c r="G238" s="121"/>
    </row>
    <row r="239" spans="1:7" x14ac:dyDescent="0.2">
      <c r="A239" s="120"/>
      <c r="B239" s="121"/>
      <c r="C239" s="121"/>
      <c r="D239" s="121"/>
      <c r="E239" s="121"/>
      <c r="F239" s="121"/>
      <c r="G239" s="121"/>
    </row>
    <row r="240" spans="1:7" x14ac:dyDescent="0.2">
      <c r="A240" s="120"/>
      <c r="B240" s="121"/>
      <c r="C240" s="121"/>
      <c r="D240" s="121"/>
      <c r="E240" s="121"/>
      <c r="F240" s="121"/>
      <c r="G240" s="121"/>
    </row>
    <row r="241" spans="1:7" x14ac:dyDescent="0.2">
      <c r="A241" s="120"/>
      <c r="B241" s="121"/>
      <c r="C241" s="121"/>
      <c r="D241" s="121"/>
      <c r="E241" s="121"/>
      <c r="F241" s="121"/>
      <c r="G241" s="121"/>
    </row>
    <row r="242" spans="1:7" x14ac:dyDescent="0.2">
      <c r="A242" s="120"/>
      <c r="B242" s="121"/>
      <c r="C242" s="121"/>
      <c r="D242" s="121"/>
      <c r="E242" s="121"/>
      <c r="F242" s="121"/>
      <c r="G242" s="121"/>
    </row>
    <row r="243" spans="1:7" x14ac:dyDescent="0.2">
      <c r="A243" s="120"/>
      <c r="B243" s="121"/>
      <c r="C243" s="121"/>
      <c r="D243" s="121"/>
      <c r="E243" s="121"/>
      <c r="F243" s="121"/>
      <c r="G243" s="121"/>
    </row>
    <row r="244" spans="1:7" x14ac:dyDescent="0.2">
      <c r="A244" s="120"/>
      <c r="B244" s="121"/>
      <c r="C244" s="121"/>
      <c r="D244" s="121"/>
      <c r="E244" s="121"/>
      <c r="F244" s="121"/>
      <c r="G244" s="121"/>
    </row>
    <row r="245" spans="1:7" x14ac:dyDescent="0.2">
      <c r="A245" s="120"/>
      <c r="B245" s="121"/>
      <c r="C245" s="121"/>
      <c r="D245" s="121"/>
      <c r="E245" s="121"/>
      <c r="F245" s="121"/>
      <c r="G245" s="121"/>
    </row>
    <row r="246" spans="1:7" x14ac:dyDescent="0.2">
      <c r="A246" s="120"/>
      <c r="B246" s="121"/>
      <c r="C246" s="121"/>
      <c r="D246" s="121"/>
      <c r="E246" s="121"/>
      <c r="F246" s="121"/>
      <c r="G246" s="121"/>
    </row>
    <row r="247" spans="1:7" x14ac:dyDescent="0.2">
      <c r="A247" s="120"/>
      <c r="B247" s="121"/>
      <c r="C247" s="121"/>
      <c r="D247" s="121"/>
      <c r="E247" s="121"/>
      <c r="F247" s="121"/>
      <c r="G247" s="121"/>
    </row>
    <row r="248" spans="1:7" x14ac:dyDescent="0.2">
      <c r="A248" s="120"/>
      <c r="B248" s="121"/>
      <c r="C248" s="121"/>
      <c r="D248" s="121"/>
      <c r="E248" s="121"/>
      <c r="F248" s="121"/>
      <c r="G248" s="121"/>
    </row>
    <row r="249" spans="1:7" x14ac:dyDescent="0.2">
      <c r="A249" s="120"/>
      <c r="B249" s="121"/>
      <c r="C249" s="121"/>
      <c r="D249" s="121"/>
      <c r="E249" s="121"/>
      <c r="F249" s="121"/>
      <c r="G249" s="121"/>
    </row>
    <row r="250" spans="1:7" x14ac:dyDescent="0.2">
      <c r="A250" s="120"/>
      <c r="B250" s="121"/>
      <c r="C250" s="121"/>
      <c r="D250" s="121"/>
      <c r="E250" s="121"/>
      <c r="F250" s="121"/>
      <c r="G250" s="121"/>
    </row>
    <row r="251" spans="1:7" x14ac:dyDescent="0.2">
      <c r="A251" s="120"/>
      <c r="B251" s="121"/>
      <c r="C251" s="121"/>
      <c r="D251" s="121"/>
      <c r="E251" s="121"/>
      <c r="F251" s="121"/>
      <c r="G251" s="121"/>
    </row>
    <row r="252" spans="1:7" x14ac:dyDescent="0.2">
      <c r="A252" s="120"/>
      <c r="B252" s="121"/>
      <c r="C252" s="121"/>
      <c r="D252" s="121"/>
      <c r="E252" s="121"/>
      <c r="F252" s="121"/>
      <c r="G252" s="121"/>
    </row>
    <row r="253" spans="1:7" x14ac:dyDescent="0.2">
      <c r="A253" s="120"/>
      <c r="B253" s="121"/>
      <c r="C253" s="121"/>
      <c r="D253" s="121"/>
      <c r="E253" s="121"/>
      <c r="F253" s="121"/>
      <c r="G253" s="121"/>
    </row>
    <row r="254" spans="1:7" x14ac:dyDescent="0.2">
      <c r="A254" s="120"/>
      <c r="B254" s="121"/>
      <c r="C254" s="121"/>
      <c r="D254" s="121"/>
      <c r="E254" s="121"/>
      <c r="F254" s="121"/>
      <c r="G254" s="121"/>
    </row>
    <row r="255" spans="1:7" x14ac:dyDescent="0.2">
      <c r="A255" s="120"/>
      <c r="B255" s="121"/>
      <c r="C255" s="121"/>
      <c r="D255" s="121"/>
      <c r="E255" s="121"/>
      <c r="F255" s="121"/>
      <c r="G255" s="121"/>
    </row>
    <row r="256" spans="1:7" x14ac:dyDescent="0.2">
      <c r="A256" s="120"/>
      <c r="B256" s="121"/>
      <c r="C256" s="121"/>
      <c r="D256" s="121"/>
      <c r="E256" s="121"/>
      <c r="F256" s="121"/>
      <c r="G256" s="121"/>
    </row>
    <row r="257" spans="1:7" x14ac:dyDescent="0.2">
      <c r="A257" s="120"/>
      <c r="B257" s="121"/>
      <c r="C257" s="121"/>
      <c r="D257" s="121"/>
      <c r="E257" s="121"/>
      <c r="F257" s="121"/>
      <c r="G257" s="121"/>
    </row>
    <row r="258" spans="1:7" x14ac:dyDescent="0.2">
      <c r="A258" s="120"/>
      <c r="B258" s="121"/>
      <c r="C258" s="121"/>
      <c r="D258" s="121"/>
      <c r="E258" s="121"/>
      <c r="F258" s="121"/>
      <c r="G258" s="121"/>
    </row>
    <row r="259" spans="1:7" x14ac:dyDescent="0.2">
      <c r="A259" s="120"/>
      <c r="B259" s="121"/>
      <c r="C259" s="121"/>
      <c r="D259" s="121"/>
      <c r="E259" s="121"/>
      <c r="F259" s="121"/>
      <c r="G259" s="121"/>
    </row>
    <row r="260" spans="1:7" x14ac:dyDescent="0.2">
      <c r="A260" s="120"/>
      <c r="B260" s="121"/>
      <c r="C260" s="121"/>
      <c r="D260" s="121"/>
      <c r="E260" s="121"/>
      <c r="F260" s="121"/>
      <c r="G260" s="121"/>
    </row>
    <row r="261" spans="1:7" x14ac:dyDescent="0.2">
      <c r="A261" s="120"/>
      <c r="B261" s="121"/>
      <c r="C261" s="121"/>
      <c r="D261" s="121"/>
      <c r="E261" s="121"/>
      <c r="F261" s="121"/>
      <c r="G261" s="121"/>
    </row>
    <row r="262" spans="1:7" x14ac:dyDescent="0.2">
      <c r="A262" s="120"/>
      <c r="B262" s="121"/>
      <c r="C262" s="121"/>
      <c r="D262" s="121"/>
      <c r="E262" s="121"/>
      <c r="F262" s="121"/>
      <c r="G262" s="121"/>
    </row>
    <row r="263" spans="1:7" x14ac:dyDescent="0.2">
      <c r="A263" s="120"/>
      <c r="B263" s="121"/>
      <c r="C263" s="121"/>
      <c r="D263" s="121"/>
      <c r="E263" s="121"/>
      <c r="F263" s="121"/>
      <c r="G263" s="121"/>
    </row>
    <row r="264" spans="1:7" x14ac:dyDescent="0.2">
      <c r="A264" s="120"/>
      <c r="B264" s="121"/>
      <c r="C264" s="121"/>
      <c r="D264" s="121"/>
      <c r="E264" s="121"/>
      <c r="F264" s="121"/>
      <c r="G264" s="121"/>
    </row>
    <row r="265" spans="1:7" x14ac:dyDescent="0.2">
      <c r="A265" s="120"/>
      <c r="B265" s="121"/>
      <c r="C265" s="121"/>
      <c r="D265" s="121"/>
      <c r="E265" s="121"/>
      <c r="F265" s="121"/>
      <c r="G265" s="121"/>
    </row>
    <row r="266" spans="1:7" x14ac:dyDescent="0.2">
      <c r="A266" s="120"/>
      <c r="B266" s="121"/>
      <c r="C266" s="121"/>
      <c r="D266" s="121"/>
      <c r="E266" s="121"/>
      <c r="F266" s="121"/>
      <c r="G266" s="121"/>
    </row>
    <row r="267" spans="1:7" x14ac:dyDescent="0.2">
      <c r="A267" s="120"/>
      <c r="B267" s="121"/>
      <c r="C267" s="121"/>
      <c r="D267" s="121"/>
      <c r="E267" s="121"/>
      <c r="F267" s="121"/>
      <c r="G267" s="121"/>
    </row>
    <row r="268" spans="1:7" x14ac:dyDescent="0.2">
      <c r="A268" s="120"/>
      <c r="B268" s="121"/>
      <c r="C268" s="121"/>
      <c r="D268" s="121"/>
      <c r="E268" s="121"/>
      <c r="F268" s="121"/>
      <c r="G268" s="121"/>
    </row>
    <row r="269" spans="1:7" x14ac:dyDescent="0.2">
      <c r="A269" s="120"/>
      <c r="B269" s="121"/>
      <c r="C269" s="121"/>
      <c r="D269" s="121"/>
      <c r="E269" s="121"/>
      <c r="F269" s="121"/>
      <c r="G269" s="121"/>
    </row>
    <row r="270" spans="1:7" x14ac:dyDescent="0.2">
      <c r="A270" s="120"/>
      <c r="B270" s="121"/>
      <c r="C270" s="121"/>
      <c r="D270" s="121"/>
      <c r="E270" s="121"/>
      <c r="F270" s="121"/>
      <c r="G270" s="121"/>
    </row>
    <row r="271" spans="1:7" x14ac:dyDescent="0.2">
      <c r="A271" s="120"/>
      <c r="B271" s="121"/>
      <c r="C271" s="121"/>
      <c r="D271" s="121"/>
      <c r="E271" s="121"/>
      <c r="F271" s="121"/>
      <c r="G271" s="121"/>
    </row>
    <row r="272" spans="1:7" x14ac:dyDescent="0.2">
      <c r="A272" s="120"/>
      <c r="B272" s="121"/>
      <c r="C272" s="121"/>
      <c r="D272" s="121"/>
      <c r="E272" s="121"/>
      <c r="F272" s="121"/>
      <c r="G272" s="121"/>
    </row>
    <row r="273" spans="1:7" x14ac:dyDescent="0.2">
      <c r="A273" s="120"/>
      <c r="B273" s="121"/>
      <c r="C273" s="121"/>
      <c r="D273" s="121"/>
      <c r="E273" s="121"/>
      <c r="F273" s="121"/>
      <c r="G273" s="121"/>
    </row>
    <row r="274" spans="1:7" x14ac:dyDescent="0.2">
      <c r="A274" s="120"/>
      <c r="B274" s="121"/>
      <c r="C274" s="121"/>
      <c r="D274" s="121"/>
      <c r="E274" s="121"/>
      <c r="F274" s="121"/>
      <c r="G274" s="121"/>
    </row>
    <row r="275" spans="1:7" x14ac:dyDescent="0.2">
      <c r="A275" s="120"/>
      <c r="B275" s="121"/>
      <c r="C275" s="121"/>
      <c r="D275" s="121"/>
      <c r="E275" s="121"/>
      <c r="F275" s="121"/>
      <c r="G275" s="121"/>
    </row>
    <row r="276" spans="1:7" x14ac:dyDescent="0.2">
      <c r="A276" s="120"/>
      <c r="B276" s="121"/>
      <c r="C276" s="121"/>
      <c r="D276" s="121"/>
      <c r="E276" s="121"/>
      <c r="F276" s="121"/>
      <c r="G276" s="121"/>
    </row>
    <row r="277" spans="1:7" x14ac:dyDescent="0.2">
      <c r="A277" s="120"/>
      <c r="B277" s="121"/>
      <c r="C277" s="121"/>
      <c r="D277" s="121"/>
      <c r="E277" s="121"/>
      <c r="F277" s="121"/>
      <c r="G277" s="121"/>
    </row>
    <row r="278" spans="1:7" x14ac:dyDescent="0.2">
      <c r="A278" s="120"/>
      <c r="B278" s="121"/>
      <c r="C278" s="121"/>
      <c r="D278" s="121"/>
      <c r="E278" s="121"/>
      <c r="F278" s="121"/>
      <c r="G278" s="121"/>
    </row>
    <row r="279" spans="1:7" x14ac:dyDescent="0.2">
      <c r="A279" s="120"/>
      <c r="B279" s="121"/>
      <c r="C279" s="121"/>
      <c r="D279" s="121"/>
      <c r="E279" s="121"/>
      <c r="F279" s="121"/>
      <c r="G279" s="121"/>
    </row>
    <row r="280" spans="1:7" x14ac:dyDescent="0.2">
      <c r="A280" s="120"/>
      <c r="B280" s="121"/>
      <c r="C280" s="121"/>
      <c r="D280" s="121"/>
      <c r="E280" s="121"/>
      <c r="F280" s="121"/>
      <c r="G280" s="121"/>
    </row>
    <row r="281" spans="1:7" x14ac:dyDescent="0.2">
      <c r="A281" s="120"/>
      <c r="B281" s="121"/>
      <c r="C281" s="121"/>
      <c r="D281" s="121"/>
      <c r="E281" s="121"/>
      <c r="F281" s="121"/>
      <c r="G281" s="121"/>
    </row>
    <row r="282" spans="1:7" x14ac:dyDescent="0.2">
      <c r="A282" s="120"/>
      <c r="B282" s="121"/>
      <c r="C282" s="121"/>
      <c r="D282" s="121"/>
      <c r="E282" s="121"/>
      <c r="F282" s="121"/>
      <c r="G282" s="121"/>
    </row>
    <row r="283" spans="1:7" x14ac:dyDescent="0.2">
      <c r="A283" s="120"/>
      <c r="B283" s="121"/>
      <c r="C283" s="121"/>
      <c r="D283" s="121"/>
      <c r="E283" s="121"/>
      <c r="F283" s="121"/>
      <c r="G283" s="121"/>
    </row>
    <row r="284" spans="1:7" x14ac:dyDescent="0.2">
      <c r="A284" s="120"/>
      <c r="B284" s="121"/>
      <c r="C284" s="121"/>
      <c r="D284" s="121"/>
      <c r="E284" s="121"/>
      <c r="F284" s="121"/>
      <c r="G284" s="121"/>
    </row>
    <row r="285" spans="1:7" x14ac:dyDescent="0.2">
      <c r="A285" s="120"/>
      <c r="B285" s="121"/>
      <c r="C285" s="121"/>
      <c r="D285" s="121"/>
      <c r="E285" s="121"/>
      <c r="F285" s="121"/>
      <c r="G285" s="121"/>
    </row>
    <row r="286" spans="1:7" x14ac:dyDescent="0.2">
      <c r="A286" s="120"/>
      <c r="B286" s="121"/>
      <c r="C286" s="121"/>
      <c r="D286" s="121"/>
      <c r="E286" s="121"/>
      <c r="F286" s="121"/>
      <c r="G286" s="121"/>
    </row>
    <row r="287" spans="1:7" x14ac:dyDescent="0.2">
      <c r="A287" s="120"/>
      <c r="B287" s="121"/>
      <c r="C287" s="121"/>
      <c r="D287" s="121"/>
      <c r="E287" s="121"/>
      <c r="F287" s="121"/>
      <c r="G287" s="121"/>
    </row>
    <row r="288" spans="1:7" x14ac:dyDescent="0.2">
      <c r="A288" s="120"/>
      <c r="B288" s="121"/>
      <c r="C288" s="121"/>
      <c r="D288" s="121"/>
      <c r="E288" s="121"/>
      <c r="F288" s="121"/>
      <c r="G288" s="121"/>
    </row>
    <row r="289" spans="1:7" x14ac:dyDescent="0.2">
      <c r="A289" s="120"/>
      <c r="B289" s="121"/>
      <c r="C289" s="121"/>
      <c r="D289" s="121"/>
      <c r="E289" s="121"/>
      <c r="F289" s="121"/>
      <c r="G289" s="121"/>
    </row>
    <row r="290" spans="1:7" x14ac:dyDescent="0.2">
      <c r="A290" s="120"/>
      <c r="B290" s="121"/>
      <c r="C290" s="121"/>
      <c r="D290" s="121"/>
      <c r="E290" s="121"/>
      <c r="F290" s="121"/>
      <c r="G290" s="121"/>
    </row>
    <row r="291" spans="1:7" x14ac:dyDescent="0.2">
      <c r="A291" s="120"/>
      <c r="B291" s="121"/>
      <c r="C291" s="121"/>
      <c r="D291" s="121"/>
      <c r="E291" s="121"/>
      <c r="F291" s="121"/>
      <c r="G291" s="121"/>
    </row>
    <row r="292" spans="1:7" x14ac:dyDescent="0.2">
      <c r="A292" s="120"/>
      <c r="B292" s="121"/>
      <c r="C292" s="121"/>
      <c r="D292" s="121"/>
      <c r="E292" s="121"/>
      <c r="F292" s="121"/>
      <c r="G292" s="121"/>
    </row>
    <row r="293" spans="1:7" x14ac:dyDescent="0.2">
      <c r="A293" s="120"/>
      <c r="B293" s="121"/>
      <c r="C293" s="121"/>
      <c r="D293" s="121"/>
      <c r="E293" s="121"/>
      <c r="F293" s="121"/>
      <c r="G293" s="121"/>
    </row>
    <row r="294" spans="1:7" x14ac:dyDescent="0.2">
      <c r="A294" s="120"/>
      <c r="B294" s="121"/>
      <c r="C294" s="121"/>
      <c r="D294" s="121"/>
      <c r="E294" s="121"/>
      <c r="F294" s="121"/>
      <c r="G294" s="121"/>
    </row>
    <row r="295" spans="1:7" x14ac:dyDescent="0.2">
      <c r="A295" s="120"/>
      <c r="B295" s="121"/>
      <c r="C295" s="121"/>
      <c r="D295" s="121"/>
      <c r="E295" s="121"/>
      <c r="F295" s="121"/>
      <c r="G295" s="121"/>
    </row>
    <row r="296" spans="1:7" x14ac:dyDescent="0.2">
      <c r="A296" s="120"/>
      <c r="B296" s="121"/>
      <c r="C296" s="121"/>
      <c r="D296" s="121"/>
      <c r="E296" s="121"/>
      <c r="F296" s="121"/>
      <c r="G296" s="121"/>
    </row>
    <row r="297" spans="1:7" x14ac:dyDescent="0.2">
      <c r="A297" s="120"/>
      <c r="B297" s="121"/>
      <c r="C297" s="121"/>
      <c r="D297" s="121"/>
      <c r="E297" s="121"/>
      <c r="F297" s="121"/>
      <c r="G297" s="121"/>
    </row>
    <row r="298" spans="1:7" x14ac:dyDescent="0.2">
      <c r="A298" s="120"/>
      <c r="B298" s="121"/>
      <c r="C298" s="121"/>
      <c r="D298" s="121"/>
      <c r="E298" s="121"/>
      <c r="F298" s="121"/>
      <c r="G298" s="121"/>
    </row>
    <row r="299" spans="1:7" x14ac:dyDescent="0.2">
      <c r="A299" s="120"/>
      <c r="B299" s="121"/>
      <c r="C299" s="121"/>
      <c r="D299" s="121"/>
      <c r="E299" s="121"/>
      <c r="F299" s="121"/>
      <c r="G299" s="121"/>
    </row>
    <row r="300" spans="1:7" x14ac:dyDescent="0.2">
      <c r="A300" s="120"/>
      <c r="B300" s="121"/>
      <c r="C300" s="121"/>
      <c r="D300" s="121"/>
      <c r="E300" s="121"/>
      <c r="F300" s="121"/>
      <c r="G300" s="121"/>
    </row>
    <row r="301" spans="1:7" x14ac:dyDescent="0.2">
      <c r="A301" s="120"/>
      <c r="B301" s="121"/>
      <c r="C301" s="121"/>
      <c r="D301" s="121"/>
      <c r="E301" s="121"/>
      <c r="F301" s="121"/>
      <c r="G301" s="121"/>
    </row>
    <row r="302" spans="1:7" x14ac:dyDescent="0.2">
      <c r="A302" s="120"/>
      <c r="B302" s="121"/>
      <c r="C302" s="121"/>
      <c r="D302" s="121"/>
      <c r="E302" s="121"/>
      <c r="F302" s="121"/>
      <c r="G302" s="121"/>
    </row>
    <row r="303" spans="1:7" x14ac:dyDescent="0.2">
      <c r="A303" s="120"/>
      <c r="B303" s="121"/>
      <c r="C303" s="121"/>
      <c r="D303" s="121"/>
      <c r="E303" s="121"/>
      <c r="F303" s="121"/>
      <c r="G303" s="121"/>
    </row>
    <row r="304" spans="1:7" x14ac:dyDescent="0.2">
      <c r="A304" s="120"/>
      <c r="B304" s="121"/>
      <c r="C304" s="121"/>
      <c r="D304" s="121"/>
      <c r="E304" s="121"/>
      <c r="F304" s="121"/>
      <c r="G304" s="121"/>
    </row>
    <row r="305" spans="1:7" x14ac:dyDescent="0.2">
      <c r="A305" s="120"/>
      <c r="B305" s="121"/>
      <c r="C305" s="121"/>
      <c r="D305" s="121"/>
      <c r="E305" s="121"/>
      <c r="F305" s="121"/>
      <c r="G305" s="121"/>
    </row>
    <row r="306" spans="1:7" x14ac:dyDescent="0.2">
      <c r="A306" s="120"/>
      <c r="B306" s="121"/>
      <c r="C306" s="121"/>
      <c r="D306" s="121"/>
      <c r="E306" s="121"/>
      <c r="F306" s="121"/>
      <c r="G306" s="121"/>
    </row>
    <row r="307" spans="1:7" x14ac:dyDescent="0.2">
      <c r="A307" s="120"/>
      <c r="B307" s="121"/>
      <c r="C307" s="121"/>
      <c r="D307" s="121"/>
      <c r="E307" s="121"/>
      <c r="F307" s="121"/>
      <c r="G307" s="121"/>
    </row>
    <row r="308" spans="1:7" x14ac:dyDescent="0.2">
      <c r="A308" s="120"/>
      <c r="B308" s="121"/>
      <c r="C308" s="121"/>
      <c r="D308" s="121"/>
      <c r="E308" s="121"/>
      <c r="F308" s="121"/>
      <c r="G308" s="121"/>
    </row>
    <row r="309" spans="1:7" x14ac:dyDescent="0.2">
      <c r="A309" s="120"/>
      <c r="B309" s="121"/>
      <c r="C309" s="121"/>
      <c r="D309" s="121"/>
      <c r="E309" s="121"/>
      <c r="F309" s="121"/>
      <c r="G309" s="121"/>
    </row>
    <row r="310" spans="1:7" x14ac:dyDescent="0.2">
      <c r="A310" s="120"/>
      <c r="B310" s="121"/>
      <c r="C310" s="121"/>
      <c r="D310" s="121"/>
      <c r="E310" s="121"/>
      <c r="F310" s="121"/>
      <c r="G310" s="121"/>
    </row>
    <row r="311" spans="1:7" x14ac:dyDescent="0.2">
      <c r="A311" s="120"/>
      <c r="B311" s="121"/>
      <c r="C311" s="121"/>
      <c r="D311" s="121"/>
      <c r="E311" s="121"/>
      <c r="F311" s="121"/>
      <c r="G311" s="121"/>
    </row>
    <row r="312" spans="1:7" x14ac:dyDescent="0.2">
      <c r="A312" s="120"/>
      <c r="B312" s="121"/>
      <c r="C312" s="121"/>
      <c r="D312" s="121"/>
      <c r="E312" s="121"/>
      <c r="F312" s="121"/>
      <c r="G312" s="121"/>
    </row>
    <row r="313" spans="1:7" x14ac:dyDescent="0.2">
      <c r="A313" s="120"/>
      <c r="B313" s="121"/>
      <c r="C313" s="121"/>
      <c r="D313" s="121"/>
      <c r="E313" s="121"/>
      <c r="F313" s="121"/>
      <c r="G313" s="121"/>
    </row>
    <row r="314" spans="1:7" x14ac:dyDescent="0.2">
      <c r="A314" s="120"/>
      <c r="B314" s="121"/>
      <c r="C314" s="121"/>
      <c r="D314" s="121"/>
      <c r="E314" s="121"/>
      <c r="F314" s="121"/>
      <c r="G314" s="121"/>
    </row>
    <row r="315" spans="1:7" x14ac:dyDescent="0.2">
      <c r="A315" s="120"/>
      <c r="B315" s="121"/>
      <c r="C315" s="121"/>
      <c r="D315" s="121"/>
      <c r="E315" s="121"/>
      <c r="F315" s="121"/>
      <c r="G315" s="121"/>
    </row>
    <row r="316" spans="1:7" x14ac:dyDescent="0.2">
      <c r="A316" s="120"/>
      <c r="B316" s="121"/>
      <c r="C316" s="121"/>
      <c r="D316" s="121"/>
      <c r="E316" s="121"/>
      <c r="F316" s="121"/>
      <c r="G316" s="121"/>
    </row>
    <row r="317" spans="1:7" x14ac:dyDescent="0.2">
      <c r="A317" s="120"/>
      <c r="B317" s="121"/>
      <c r="C317" s="121"/>
      <c r="D317" s="121"/>
      <c r="E317" s="121"/>
      <c r="F317" s="121"/>
      <c r="G317" s="121"/>
    </row>
    <row r="318" spans="1:7" x14ac:dyDescent="0.2">
      <c r="A318" s="120"/>
      <c r="B318" s="121"/>
      <c r="C318" s="121"/>
      <c r="D318" s="121"/>
      <c r="E318" s="121"/>
      <c r="F318" s="121"/>
      <c r="G318" s="121"/>
    </row>
    <row r="319" spans="1:7" x14ac:dyDescent="0.2">
      <c r="A319" s="120"/>
      <c r="B319" s="121"/>
      <c r="C319" s="121"/>
      <c r="D319" s="121"/>
      <c r="E319" s="121"/>
      <c r="F319" s="121"/>
      <c r="G319" s="121"/>
    </row>
    <row r="320" spans="1:7" x14ac:dyDescent="0.2">
      <c r="A320" s="120"/>
      <c r="B320" s="121"/>
      <c r="C320" s="121"/>
      <c r="D320" s="121"/>
      <c r="E320" s="121"/>
      <c r="F320" s="121"/>
      <c r="G320" s="121"/>
    </row>
    <row r="321" spans="1:7" x14ac:dyDescent="0.2">
      <c r="A321" s="120"/>
      <c r="B321" s="121"/>
      <c r="C321" s="121"/>
      <c r="D321" s="121"/>
      <c r="E321" s="121"/>
      <c r="F321" s="121"/>
      <c r="G321" s="121"/>
    </row>
    <row r="322" spans="1:7" x14ac:dyDescent="0.2">
      <c r="A322" s="120"/>
      <c r="B322" s="121"/>
      <c r="C322" s="121"/>
      <c r="D322" s="121"/>
      <c r="E322" s="121"/>
      <c r="F322" s="121"/>
      <c r="G322" s="121"/>
    </row>
    <row r="323" spans="1:7" x14ac:dyDescent="0.2">
      <c r="A323" s="120"/>
      <c r="B323" s="121"/>
      <c r="C323" s="121"/>
      <c r="D323" s="121"/>
      <c r="E323" s="121"/>
      <c r="F323" s="121"/>
      <c r="G323" s="121"/>
    </row>
    <row r="324" spans="1:7" x14ac:dyDescent="0.2">
      <c r="A324" s="120"/>
      <c r="B324" s="121"/>
      <c r="C324" s="121"/>
      <c r="D324" s="121"/>
      <c r="E324" s="121"/>
      <c r="F324" s="121"/>
      <c r="G324" s="121"/>
    </row>
    <row r="325" spans="1:7" x14ac:dyDescent="0.2">
      <c r="A325" s="120"/>
      <c r="B325" s="121"/>
      <c r="C325" s="121"/>
      <c r="D325" s="121"/>
      <c r="E325" s="121"/>
      <c r="F325" s="121"/>
      <c r="G325" s="121"/>
    </row>
    <row r="326" spans="1:7" x14ac:dyDescent="0.2">
      <c r="A326" s="120"/>
      <c r="B326" s="121"/>
      <c r="C326" s="121"/>
      <c r="D326" s="121"/>
      <c r="E326" s="121"/>
      <c r="F326" s="121"/>
      <c r="G326" s="121"/>
    </row>
    <row r="327" spans="1:7" x14ac:dyDescent="0.2">
      <c r="A327" s="120"/>
      <c r="B327" s="121"/>
      <c r="C327" s="121"/>
      <c r="D327" s="121"/>
      <c r="E327" s="121"/>
      <c r="F327" s="121"/>
      <c r="G327" s="121"/>
    </row>
    <row r="328" spans="1:7" x14ac:dyDescent="0.2">
      <c r="A328" s="120"/>
      <c r="B328" s="121"/>
      <c r="C328" s="121"/>
      <c r="D328" s="121"/>
      <c r="E328" s="121"/>
      <c r="F328" s="121"/>
      <c r="G328" s="121"/>
    </row>
    <row r="329" spans="1:7" x14ac:dyDescent="0.2">
      <c r="A329" s="120"/>
      <c r="B329" s="121"/>
      <c r="C329" s="121"/>
      <c r="D329" s="121"/>
      <c r="E329" s="121"/>
      <c r="F329" s="121"/>
      <c r="G329" s="121"/>
    </row>
    <row r="330" spans="1:7" x14ac:dyDescent="0.2">
      <c r="A330" s="120"/>
      <c r="B330" s="121"/>
      <c r="C330" s="121"/>
      <c r="D330" s="121"/>
      <c r="E330" s="121"/>
      <c r="F330" s="121"/>
      <c r="G330" s="121"/>
    </row>
    <row r="331" spans="1:7" x14ac:dyDescent="0.2">
      <c r="A331" s="120"/>
      <c r="B331" s="121"/>
      <c r="C331" s="121"/>
      <c r="D331" s="121"/>
      <c r="E331" s="121"/>
      <c r="F331" s="121"/>
      <c r="G331" s="121"/>
    </row>
    <row r="332" spans="1:7" x14ac:dyDescent="0.2">
      <c r="A332" s="120"/>
      <c r="B332" s="121"/>
      <c r="C332" s="121"/>
      <c r="D332" s="121"/>
      <c r="E332" s="121"/>
      <c r="F332" s="121"/>
      <c r="G332" s="121"/>
    </row>
    <row r="333" spans="1:7" x14ac:dyDescent="0.2">
      <c r="A333" s="120"/>
      <c r="B333" s="121"/>
      <c r="C333" s="121"/>
      <c r="D333" s="121"/>
      <c r="E333" s="121"/>
      <c r="F333" s="121"/>
      <c r="G333" s="121"/>
    </row>
    <row r="334" spans="1:7" x14ac:dyDescent="0.2">
      <c r="A334" s="120"/>
      <c r="B334" s="121"/>
      <c r="C334" s="121"/>
      <c r="D334" s="121"/>
      <c r="E334" s="121"/>
      <c r="F334" s="121"/>
      <c r="G334" s="121"/>
    </row>
    <row r="335" spans="1:7" x14ac:dyDescent="0.2">
      <c r="A335" s="120"/>
      <c r="B335" s="121"/>
      <c r="C335" s="121"/>
      <c r="D335" s="121"/>
      <c r="E335" s="121"/>
      <c r="F335" s="121"/>
      <c r="G335" s="121"/>
    </row>
    <row r="336" spans="1:7" x14ac:dyDescent="0.2">
      <c r="A336" s="120"/>
      <c r="B336" s="121"/>
      <c r="C336" s="121"/>
      <c r="D336" s="121"/>
      <c r="E336" s="121"/>
      <c r="F336" s="121"/>
      <c r="G336" s="121"/>
    </row>
    <row r="337" spans="1:7" x14ac:dyDescent="0.2">
      <c r="A337" s="120"/>
      <c r="B337" s="121"/>
      <c r="C337" s="121"/>
      <c r="D337" s="121"/>
      <c r="E337" s="121"/>
      <c r="F337" s="121"/>
      <c r="G337" s="121"/>
    </row>
    <row r="338" spans="1:7" x14ac:dyDescent="0.2">
      <c r="A338" s="120"/>
      <c r="B338" s="121"/>
      <c r="C338" s="121"/>
      <c r="D338" s="121"/>
      <c r="E338" s="121"/>
      <c r="F338" s="121"/>
      <c r="G338" s="121"/>
    </row>
    <row r="339" spans="1:7" x14ac:dyDescent="0.2">
      <c r="A339" s="120"/>
      <c r="B339" s="121"/>
      <c r="C339" s="121"/>
      <c r="D339" s="121"/>
      <c r="E339" s="121"/>
      <c r="F339" s="121"/>
      <c r="G339" s="121"/>
    </row>
    <row r="340" spans="1:7" x14ac:dyDescent="0.2">
      <c r="A340" s="120"/>
      <c r="B340" s="121"/>
      <c r="C340" s="121"/>
      <c r="D340" s="121"/>
      <c r="E340" s="121"/>
      <c r="F340" s="121"/>
      <c r="G340" s="121"/>
    </row>
    <row r="341" spans="1:7" x14ac:dyDescent="0.2">
      <c r="A341" s="120"/>
      <c r="B341" s="121"/>
      <c r="C341" s="121"/>
      <c r="D341" s="121"/>
      <c r="E341" s="121"/>
      <c r="F341" s="121"/>
      <c r="G341" s="121"/>
    </row>
    <row r="342" spans="1:7" x14ac:dyDescent="0.2">
      <c r="A342" s="120"/>
      <c r="B342" s="121"/>
      <c r="C342" s="121"/>
      <c r="D342" s="121"/>
      <c r="E342" s="121"/>
      <c r="F342" s="121"/>
      <c r="G342" s="121"/>
    </row>
    <row r="343" spans="1:7" x14ac:dyDescent="0.2">
      <c r="A343" s="120"/>
      <c r="B343" s="121"/>
      <c r="C343" s="121"/>
      <c r="D343" s="121"/>
      <c r="E343" s="121"/>
      <c r="F343" s="121"/>
      <c r="G343" s="121"/>
    </row>
    <row r="344" spans="1:7" x14ac:dyDescent="0.2">
      <c r="A344" s="120"/>
      <c r="B344" s="121"/>
      <c r="C344" s="121"/>
      <c r="D344" s="121"/>
      <c r="E344" s="121"/>
      <c r="F344" s="121"/>
      <c r="G344" s="121"/>
    </row>
    <row r="345" spans="1:7" x14ac:dyDescent="0.2">
      <c r="A345" s="120"/>
      <c r="B345" s="121"/>
      <c r="C345" s="121"/>
      <c r="D345" s="121"/>
      <c r="E345" s="121"/>
      <c r="F345" s="121"/>
      <c r="G345" s="121"/>
    </row>
    <row r="346" spans="1:7" x14ac:dyDescent="0.2">
      <c r="A346" s="120"/>
      <c r="B346" s="121"/>
      <c r="C346" s="121"/>
      <c r="D346" s="121"/>
      <c r="E346" s="121"/>
      <c r="F346" s="121"/>
      <c r="G346" s="121"/>
    </row>
    <row r="347" spans="1:7" x14ac:dyDescent="0.2">
      <c r="A347" s="120"/>
      <c r="B347" s="121"/>
      <c r="C347" s="121"/>
      <c r="D347" s="121"/>
      <c r="E347" s="121"/>
      <c r="F347" s="121"/>
      <c r="G347" s="121"/>
    </row>
    <row r="348" spans="1:7" x14ac:dyDescent="0.2">
      <c r="A348" s="120"/>
      <c r="B348" s="121"/>
      <c r="C348" s="121"/>
      <c r="D348" s="121"/>
      <c r="E348" s="121"/>
      <c r="F348" s="121"/>
      <c r="G348" s="121"/>
    </row>
    <row r="349" spans="1:7" x14ac:dyDescent="0.2">
      <c r="A349" s="120"/>
      <c r="B349" s="121"/>
      <c r="C349" s="121"/>
      <c r="D349" s="121"/>
      <c r="E349" s="121"/>
      <c r="F349" s="121"/>
      <c r="G349" s="121"/>
    </row>
    <row r="350" spans="1:7" x14ac:dyDescent="0.2">
      <c r="A350" s="120"/>
      <c r="B350" s="121"/>
      <c r="C350" s="121"/>
      <c r="D350" s="121"/>
      <c r="E350" s="121"/>
      <c r="F350" s="121"/>
      <c r="G350" s="121"/>
    </row>
    <row r="351" spans="1:7" x14ac:dyDescent="0.2">
      <c r="A351" s="120"/>
      <c r="B351" s="121"/>
      <c r="C351" s="121"/>
      <c r="D351" s="121"/>
      <c r="E351" s="121"/>
      <c r="F351" s="121"/>
      <c r="G351" s="121"/>
    </row>
    <row r="352" spans="1:7" x14ac:dyDescent="0.2">
      <c r="A352" s="120"/>
      <c r="B352" s="121"/>
      <c r="C352" s="121"/>
      <c r="D352" s="121"/>
      <c r="E352" s="121"/>
      <c r="F352" s="121"/>
      <c r="G352" s="121"/>
    </row>
    <row r="353" spans="1:7" x14ac:dyDescent="0.2">
      <c r="A353" s="120"/>
      <c r="B353" s="121"/>
      <c r="C353" s="121"/>
      <c r="D353" s="121"/>
      <c r="E353" s="121"/>
      <c r="F353" s="121"/>
      <c r="G353" s="121"/>
    </row>
    <row r="354" spans="1:7" x14ac:dyDescent="0.2">
      <c r="A354" s="120"/>
      <c r="B354" s="121"/>
      <c r="C354" s="121"/>
      <c r="D354" s="121"/>
      <c r="E354" s="121"/>
      <c r="F354" s="121"/>
      <c r="G354" s="121"/>
    </row>
    <row r="355" spans="1:7" x14ac:dyDescent="0.2">
      <c r="A355" s="120"/>
      <c r="B355" s="121"/>
      <c r="C355" s="121"/>
      <c r="D355" s="121"/>
      <c r="E355" s="121"/>
      <c r="F355" s="121"/>
      <c r="G355" s="121"/>
    </row>
    <row r="356" spans="1:7" x14ac:dyDescent="0.2">
      <c r="A356" s="120"/>
      <c r="B356" s="121"/>
      <c r="C356" s="121"/>
      <c r="D356" s="121"/>
      <c r="E356" s="121"/>
      <c r="F356" s="121"/>
      <c r="G356" s="121"/>
    </row>
    <row r="357" spans="1:7" x14ac:dyDescent="0.2">
      <c r="A357" s="120"/>
      <c r="B357" s="121"/>
      <c r="C357" s="121"/>
      <c r="D357" s="121"/>
      <c r="E357" s="121"/>
      <c r="F357" s="121"/>
      <c r="G357" s="121"/>
    </row>
    <row r="358" spans="1:7" x14ac:dyDescent="0.2">
      <c r="A358" s="120"/>
      <c r="B358" s="121"/>
      <c r="C358" s="121"/>
      <c r="D358" s="121"/>
      <c r="E358" s="121"/>
      <c r="F358" s="121"/>
      <c r="G358" s="121"/>
    </row>
    <row r="359" spans="1:7" x14ac:dyDescent="0.2">
      <c r="A359" s="120"/>
      <c r="B359" s="121"/>
      <c r="C359" s="121"/>
      <c r="D359" s="121"/>
      <c r="E359" s="121"/>
      <c r="F359" s="121"/>
      <c r="G359" s="121"/>
    </row>
    <row r="360" spans="1:7" x14ac:dyDescent="0.2">
      <c r="A360" s="120"/>
      <c r="B360" s="121"/>
      <c r="C360" s="121"/>
      <c r="D360" s="121"/>
      <c r="E360" s="121"/>
      <c r="F360" s="121"/>
      <c r="G360" s="121"/>
    </row>
    <row r="361" spans="1:7" x14ac:dyDescent="0.2">
      <c r="A361" s="120"/>
      <c r="B361" s="121"/>
      <c r="C361" s="121"/>
      <c r="D361" s="121"/>
      <c r="E361" s="121"/>
      <c r="F361" s="121"/>
      <c r="G361" s="121"/>
    </row>
    <row r="362" spans="1:7" x14ac:dyDescent="0.2">
      <c r="A362" s="120"/>
      <c r="B362" s="121"/>
      <c r="C362" s="121"/>
      <c r="D362" s="121"/>
      <c r="E362" s="121"/>
      <c r="F362" s="121"/>
      <c r="G362" s="121"/>
    </row>
    <row r="363" spans="1:7" x14ac:dyDescent="0.2">
      <c r="A363" s="120"/>
      <c r="B363" s="121"/>
      <c r="C363" s="121"/>
      <c r="D363" s="121"/>
      <c r="E363" s="121"/>
      <c r="F363" s="121"/>
      <c r="G363" s="121"/>
    </row>
    <row r="364" spans="1:7" x14ac:dyDescent="0.2">
      <c r="A364" s="120"/>
      <c r="B364" s="121"/>
      <c r="C364" s="121"/>
      <c r="D364" s="121"/>
      <c r="E364" s="121"/>
      <c r="F364" s="121"/>
      <c r="G364" s="121"/>
    </row>
    <row r="365" spans="1:7" x14ac:dyDescent="0.2">
      <c r="A365" s="120"/>
      <c r="B365" s="121"/>
      <c r="C365" s="121"/>
      <c r="D365" s="121"/>
      <c r="E365" s="121"/>
      <c r="F365" s="121"/>
      <c r="G365" s="121"/>
    </row>
    <row r="366" spans="1:7" x14ac:dyDescent="0.2">
      <c r="A366" s="120"/>
      <c r="B366" s="121"/>
      <c r="C366" s="121"/>
      <c r="D366" s="121"/>
      <c r="E366" s="121"/>
      <c r="F366" s="121"/>
      <c r="G366" s="121"/>
    </row>
    <row r="367" spans="1:7" x14ac:dyDescent="0.2">
      <c r="A367" s="120"/>
      <c r="B367" s="121"/>
      <c r="C367" s="121"/>
      <c r="D367" s="121"/>
      <c r="E367" s="121"/>
      <c r="F367" s="121"/>
      <c r="G367" s="121"/>
    </row>
    <row r="368" spans="1:7" x14ac:dyDescent="0.2">
      <c r="A368" s="120"/>
      <c r="B368" s="121"/>
      <c r="C368" s="121"/>
      <c r="D368" s="121"/>
      <c r="E368" s="121"/>
      <c r="F368" s="121"/>
      <c r="G368" s="121"/>
    </row>
    <row r="369" spans="1:7" x14ac:dyDescent="0.2">
      <c r="A369" s="120"/>
      <c r="B369" s="121"/>
      <c r="C369" s="121"/>
      <c r="D369" s="121"/>
      <c r="E369" s="121"/>
      <c r="F369" s="121"/>
      <c r="G369" s="121"/>
    </row>
    <row r="370" spans="1:7" x14ac:dyDescent="0.2">
      <c r="A370" s="120"/>
      <c r="B370" s="121"/>
      <c r="C370" s="121"/>
      <c r="D370" s="121"/>
      <c r="E370" s="121"/>
      <c r="F370" s="121"/>
      <c r="G370" s="121"/>
    </row>
    <row r="371" spans="1:7" x14ac:dyDescent="0.2">
      <c r="A371" s="120"/>
      <c r="B371" s="121"/>
      <c r="C371" s="121"/>
      <c r="D371" s="121"/>
      <c r="E371" s="121"/>
      <c r="F371" s="121"/>
      <c r="G371" s="121"/>
    </row>
    <row r="372" spans="1:7" x14ac:dyDescent="0.2">
      <c r="A372" s="120"/>
      <c r="B372" s="121"/>
      <c r="C372" s="121"/>
      <c r="D372" s="121"/>
      <c r="E372" s="121"/>
      <c r="F372" s="121"/>
      <c r="G372" s="121"/>
    </row>
    <row r="373" spans="1:7" x14ac:dyDescent="0.2">
      <c r="A373" s="120"/>
      <c r="B373" s="121"/>
      <c r="C373" s="121"/>
      <c r="D373" s="121"/>
      <c r="E373" s="121"/>
      <c r="F373" s="121"/>
      <c r="G373" s="121"/>
    </row>
    <row r="374" spans="1:7" x14ac:dyDescent="0.2">
      <c r="A374" s="120"/>
      <c r="B374" s="121"/>
      <c r="C374" s="121"/>
      <c r="D374" s="121"/>
      <c r="E374" s="121"/>
      <c r="F374" s="121"/>
      <c r="G374" s="121"/>
    </row>
    <row r="375" spans="1:7" x14ac:dyDescent="0.2">
      <c r="A375" s="120"/>
      <c r="B375" s="121"/>
      <c r="C375" s="121"/>
      <c r="D375" s="121"/>
      <c r="E375" s="121"/>
      <c r="F375" s="121"/>
      <c r="G375" s="121"/>
    </row>
    <row r="376" spans="1:7" x14ac:dyDescent="0.2">
      <c r="A376" s="120"/>
      <c r="B376" s="121"/>
      <c r="C376" s="121"/>
      <c r="D376" s="121"/>
      <c r="E376" s="121"/>
      <c r="F376" s="121"/>
      <c r="G376" s="121"/>
    </row>
    <row r="377" spans="1:7" x14ac:dyDescent="0.2">
      <c r="A377" s="120"/>
      <c r="B377" s="121"/>
      <c r="C377" s="121"/>
      <c r="D377" s="121"/>
      <c r="E377" s="121"/>
      <c r="F377" s="121"/>
      <c r="G377" s="121"/>
    </row>
    <row r="378" spans="1:7" x14ac:dyDescent="0.2">
      <c r="A378" s="120"/>
      <c r="B378" s="121"/>
      <c r="C378" s="121"/>
      <c r="D378" s="121"/>
      <c r="E378" s="121"/>
      <c r="F378" s="121"/>
      <c r="G378" s="121"/>
    </row>
    <row r="379" spans="1:7" x14ac:dyDescent="0.2">
      <c r="A379" s="120"/>
      <c r="B379" s="121"/>
      <c r="C379" s="121"/>
      <c r="D379" s="121"/>
      <c r="E379" s="121"/>
      <c r="F379" s="121"/>
      <c r="G379" s="121"/>
    </row>
    <row r="380" spans="1:7" x14ac:dyDescent="0.2">
      <c r="A380" s="120"/>
      <c r="B380" s="121"/>
      <c r="C380" s="121"/>
      <c r="D380" s="121"/>
      <c r="E380" s="121"/>
      <c r="F380" s="121"/>
      <c r="G380" s="121"/>
    </row>
    <row r="381" spans="1:7" x14ac:dyDescent="0.2">
      <c r="A381" s="120"/>
      <c r="B381" s="121"/>
      <c r="C381" s="121"/>
      <c r="D381" s="121"/>
      <c r="E381" s="121"/>
      <c r="F381" s="121"/>
      <c r="G381" s="121"/>
    </row>
    <row r="382" spans="1:7" x14ac:dyDescent="0.2">
      <c r="A382" s="120"/>
      <c r="B382" s="121"/>
      <c r="C382" s="121"/>
      <c r="D382" s="121"/>
      <c r="E382" s="121"/>
      <c r="F382" s="121"/>
      <c r="G382" s="121"/>
    </row>
    <row r="383" spans="1:7" x14ac:dyDescent="0.2">
      <c r="A383" s="120"/>
      <c r="B383" s="121"/>
      <c r="C383" s="121"/>
      <c r="D383" s="121"/>
      <c r="E383" s="121"/>
      <c r="F383" s="121"/>
      <c r="G383" s="121"/>
    </row>
    <row r="384" spans="1:7" x14ac:dyDescent="0.2">
      <c r="A384" s="120"/>
      <c r="B384" s="121"/>
      <c r="C384" s="121"/>
      <c r="D384" s="121"/>
      <c r="E384" s="121"/>
      <c r="F384" s="121"/>
      <c r="G384" s="121"/>
    </row>
    <row r="385" spans="1:7" x14ac:dyDescent="0.2">
      <c r="A385" s="120"/>
      <c r="B385" s="121"/>
      <c r="C385" s="121"/>
      <c r="D385" s="121"/>
      <c r="E385" s="121"/>
      <c r="F385" s="121"/>
      <c r="G385" s="121"/>
    </row>
    <row r="386" spans="1:7" x14ac:dyDescent="0.2">
      <c r="A386" s="120"/>
      <c r="B386" s="121"/>
      <c r="C386" s="121"/>
      <c r="D386" s="121"/>
      <c r="E386" s="121"/>
      <c r="F386" s="121"/>
      <c r="G386" s="121"/>
    </row>
    <row r="387" spans="1:7" x14ac:dyDescent="0.2">
      <c r="A387" s="120"/>
      <c r="B387" s="121"/>
      <c r="C387" s="121"/>
      <c r="D387" s="121"/>
      <c r="E387" s="121"/>
      <c r="F387" s="121"/>
      <c r="G387" s="121"/>
    </row>
    <row r="388" spans="1:7" x14ac:dyDescent="0.2">
      <c r="A388" s="120"/>
      <c r="B388" s="121"/>
      <c r="C388" s="121"/>
      <c r="D388" s="121"/>
      <c r="E388" s="121"/>
      <c r="F388" s="121"/>
      <c r="G388" s="121"/>
    </row>
    <row r="389" spans="1:7" x14ac:dyDescent="0.2">
      <c r="A389" s="120"/>
      <c r="B389" s="121"/>
      <c r="C389" s="121"/>
      <c r="D389" s="121"/>
      <c r="E389" s="121"/>
      <c r="F389" s="121"/>
      <c r="G389" s="121"/>
    </row>
    <row r="390" spans="1:7" x14ac:dyDescent="0.2">
      <c r="A390" s="120"/>
      <c r="B390" s="121"/>
      <c r="C390" s="121"/>
      <c r="D390" s="121"/>
      <c r="E390" s="121"/>
      <c r="F390" s="121"/>
      <c r="G390" s="121"/>
    </row>
    <row r="391" spans="1:7" x14ac:dyDescent="0.2">
      <c r="A391" s="120"/>
      <c r="B391" s="121"/>
      <c r="C391" s="121"/>
      <c r="D391" s="121"/>
      <c r="E391" s="121"/>
      <c r="F391" s="121"/>
      <c r="G391" s="121"/>
    </row>
    <row r="392" spans="1:7" x14ac:dyDescent="0.2">
      <c r="A392" s="120"/>
      <c r="B392" s="121"/>
      <c r="C392" s="121"/>
      <c r="D392" s="121"/>
      <c r="E392" s="121"/>
      <c r="F392" s="121"/>
      <c r="G392" s="121"/>
    </row>
    <row r="393" spans="1:7" x14ac:dyDescent="0.2">
      <c r="A393" s="120"/>
      <c r="B393" s="121"/>
      <c r="C393" s="121"/>
      <c r="D393" s="121"/>
      <c r="E393" s="121"/>
      <c r="F393" s="121"/>
      <c r="G393" s="121"/>
    </row>
    <row r="394" spans="1:7" x14ac:dyDescent="0.2">
      <c r="A394" s="120"/>
      <c r="B394" s="121"/>
      <c r="C394" s="121"/>
      <c r="D394" s="121"/>
      <c r="E394" s="121"/>
      <c r="F394" s="121"/>
      <c r="G394" s="121"/>
    </row>
    <row r="395" spans="1:7" x14ac:dyDescent="0.2">
      <c r="A395" s="120"/>
      <c r="B395" s="121"/>
      <c r="C395" s="121"/>
      <c r="D395" s="121"/>
      <c r="E395" s="121"/>
      <c r="F395" s="121"/>
      <c r="G395" s="121"/>
    </row>
    <row r="396" spans="1:7" x14ac:dyDescent="0.2">
      <c r="A396" s="120"/>
      <c r="B396" s="121"/>
      <c r="C396" s="121"/>
      <c r="D396" s="121"/>
      <c r="E396" s="121"/>
      <c r="F396" s="121"/>
      <c r="G396" s="121"/>
    </row>
    <row r="397" spans="1:7" x14ac:dyDescent="0.2">
      <c r="A397" s="120"/>
      <c r="B397" s="121"/>
      <c r="C397" s="121"/>
      <c r="D397" s="121"/>
      <c r="E397" s="121"/>
      <c r="F397" s="121"/>
      <c r="G397" s="121"/>
    </row>
    <row r="398" spans="1:7" x14ac:dyDescent="0.2">
      <c r="A398" s="120"/>
      <c r="B398" s="121"/>
      <c r="C398" s="121"/>
      <c r="D398" s="121"/>
      <c r="E398" s="121"/>
      <c r="F398" s="121"/>
      <c r="G398" s="121"/>
    </row>
    <row r="399" spans="1:7" x14ac:dyDescent="0.2">
      <c r="A399" s="120"/>
      <c r="B399" s="121"/>
      <c r="C399" s="121"/>
      <c r="D399" s="121"/>
      <c r="E399" s="121"/>
      <c r="F399" s="121"/>
      <c r="G399" s="121"/>
    </row>
    <row r="400" spans="1:7" x14ac:dyDescent="0.2">
      <c r="A400" s="120"/>
      <c r="B400" s="121"/>
      <c r="C400" s="121"/>
      <c r="D400" s="121"/>
      <c r="E400" s="121"/>
      <c r="F400" s="121"/>
      <c r="G400" s="121"/>
    </row>
    <row r="401" spans="1:7" x14ac:dyDescent="0.2">
      <c r="A401" s="120"/>
      <c r="B401" s="121"/>
      <c r="C401" s="121"/>
      <c r="D401" s="121"/>
      <c r="E401" s="121"/>
      <c r="F401" s="121"/>
      <c r="G401" s="121"/>
    </row>
    <row r="402" spans="1:7" x14ac:dyDescent="0.2">
      <c r="A402" s="120"/>
      <c r="B402" s="121"/>
      <c r="C402" s="121"/>
      <c r="D402" s="121"/>
      <c r="E402" s="121"/>
      <c r="F402" s="121"/>
      <c r="G402" s="121"/>
    </row>
    <row r="403" spans="1:7" x14ac:dyDescent="0.2">
      <c r="A403" s="120"/>
      <c r="B403" s="121"/>
      <c r="C403" s="121"/>
      <c r="D403" s="121"/>
      <c r="E403" s="121"/>
      <c r="F403" s="121"/>
      <c r="G403" s="121"/>
    </row>
    <row r="404" spans="1:7" x14ac:dyDescent="0.2">
      <c r="A404" s="120"/>
      <c r="B404" s="121"/>
      <c r="C404" s="121"/>
      <c r="D404" s="121"/>
      <c r="E404" s="121"/>
      <c r="F404" s="121"/>
      <c r="G404" s="121"/>
    </row>
    <row r="405" spans="1:7" x14ac:dyDescent="0.2">
      <c r="A405" s="120"/>
      <c r="B405" s="121"/>
      <c r="C405" s="121"/>
      <c r="D405" s="121"/>
      <c r="E405" s="121"/>
      <c r="F405" s="121"/>
      <c r="G405" s="121"/>
    </row>
    <row r="406" spans="1:7" x14ac:dyDescent="0.2">
      <c r="A406" s="120"/>
      <c r="B406" s="121"/>
      <c r="C406" s="121"/>
      <c r="D406" s="121"/>
      <c r="E406" s="121"/>
      <c r="F406" s="121"/>
      <c r="G406" s="121"/>
    </row>
    <row r="407" spans="1:7" x14ac:dyDescent="0.2">
      <c r="A407" s="120"/>
      <c r="B407" s="121"/>
      <c r="C407" s="121"/>
      <c r="D407" s="121"/>
      <c r="E407" s="121"/>
      <c r="F407" s="121"/>
      <c r="G407" s="121"/>
    </row>
    <row r="408" spans="1:7" x14ac:dyDescent="0.2">
      <c r="A408" s="120"/>
      <c r="B408" s="121"/>
      <c r="C408" s="121"/>
      <c r="D408" s="121"/>
      <c r="E408" s="121"/>
      <c r="F408" s="121"/>
      <c r="G408" s="121"/>
    </row>
    <row r="409" spans="1:7" x14ac:dyDescent="0.2">
      <c r="A409" s="120"/>
      <c r="B409" s="121"/>
      <c r="C409" s="121"/>
      <c r="D409" s="121"/>
      <c r="E409" s="121"/>
      <c r="F409" s="121"/>
      <c r="G409" s="121"/>
    </row>
    <row r="410" spans="1:7" x14ac:dyDescent="0.2">
      <c r="A410" s="120"/>
      <c r="B410" s="121"/>
      <c r="C410" s="121"/>
      <c r="D410" s="121"/>
      <c r="E410" s="121"/>
      <c r="F410" s="121"/>
      <c r="G410" s="121"/>
    </row>
    <row r="411" spans="1:7" x14ac:dyDescent="0.2">
      <c r="A411" s="120"/>
      <c r="B411" s="121"/>
      <c r="C411" s="121"/>
      <c r="D411" s="121"/>
      <c r="E411" s="121"/>
      <c r="F411" s="121"/>
      <c r="G411" s="121"/>
    </row>
    <row r="412" spans="1:7" x14ac:dyDescent="0.2">
      <c r="A412" s="120"/>
      <c r="B412" s="121"/>
      <c r="C412" s="121"/>
      <c r="D412" s="121"/>
      <c r="E412" s="121"/>
      <c r="F412" s="121"/>
      <c r="G412" s="121"/>
    </row>
    <row r="413" spans="1:7" x14ac:dyDescent="0.2">
      <c r="A413" s="120"/>
      <c r="B413" s="121"/>
      <c r="C413" s="121"/>
      <c r="D413" s="121"/>
      <c r="E413" s="121"/>
      <c r="F413" s="121"/>
      <c r="G413" s="121"/>
    </row>
    <row r="414" spans="1:7" x14ac:dyDescent="0.2">
      <c r="A414" s="120"/>
      <c r="B414" s="121"/>
      <c r="C414" s="121"/>
      <c r="D414" s="121"/>
      <c r="E414" s="121"/>
      <c r="F414" s="121"/>
      <c r="G414" s="121"/>
    </row>
    <row r="415" spans="1:7" x14ac:dyDescent="0.2">
      <c r="A415" s="120"/>
      <c r="B415" s="121"/>
      <c r="C415" s="121"/>
      <c r="D415" s="121"/>
      <c r="E415" s="121"/>
      <c r="F415" s="121"/>
      <c r="G415" s="121"/>
    </row>
    <row r="416" spans="1:7" x14ac:dyDescent="0.2">
      <c r="A416" s="120"/>
      <c r="B416" s="121"/>
      <c r="C416" s="121"/>
      <c r="D416" s="121"/>
      <c r="E416" s="121"/>
      <c r="F416" s="121"/>
      <c r="G416" s="121"/>
    </row>
    <row r="417" spans="1:7" x14ac:dyDescent="0.2">
      <c r="A417" s="120"/>
      <c r="B417" s="121"/>
      <c r="C417" s="121"/>
      <c r="D417" s="121"/>
      <c r="E417" s="121"/>
      <c r="F417" s="121"/>
      <c r="G417" s="121"/>
    </row>
    <row r="418" spans="1:7" x14ac:dyDescent="0.2">
      <c r="A418" s="120"/>
      <c r="B418" s="121"/>
      <c r="C418" s="121"/>
      <c r="D418" s="121"/>
      <c r="E418" s="121"/>
      <c r="F418" s="121"/>
      <c r="G418" s="121"/>
    </row>
    <row r="419" spans="1:7" x14ac:dyDescent="0.2">
      <c r="A419" s="120"/>
      <c r="B419" s="121"/>
      <c r="C419" s="121"/>
      <c r="D419" s="121"/>
      <c r="E419" s="121"/>
      <c r="F419" s="121"/>
      <c r="G419" s="121"/>
    </row>
    <row r="420" spans="1:7" x14ac:dyDescent="0.2">
      <c r="A420" s="120"/>
      <c r="B420" s="121"/>
      <c r="C420" s="121"/>
      <c r="D420" s="121"/>
      <c r="E420" s="121"/>
      <c r="F420" s="121"/>
      <c r="G420" s="121"/>
    </row>
    <row r="421" spans="1:7" x14ac:dyDescent="0.2">
      <c r="A421" s="120"/>
      <c r="B421" s="121"/>
      <c r="C421" s="121"/>
      <c r="D421" s="121"/>
      <c r="E421" s="121"/>
      <c r="F421" s="121"/>
      <c r="G421" s="121"/>
    </row>
    <row r="422" spans="1:7" x14ac:dyDescent="0.2">
      <c r="A422" s="120"/>
      <c r="B422" s="121"/>
      <c r="C422" s="121"/>
      <c r="D422" s="121"/>
      <c r="E422" s="121"/>
      <c r="F422" s="121"/>
      <c r="G422" s="121"/>
    </row>
    <row r="423" spans="1:7" x14ac:dyDescent="0.2">
      <c r="A423" s="120"/>
      <c r="B423" s="121"/>
      <c r="C423" s="121"/>
      <c r="D423" s="121"/>
      <c r="E423" s="121"/>
      <c r="F423" s="121"/>
      <c r="G423" s="121"/>
    </row>
    <row r="424" spans="1:7" x14ac:dyDescent="0.2">
      <c r="A424" s="120"/>
      <c r="B424" s="121"/>
      <c r="C424" s="121"/>
      <c r="D424" s="121"/>
      <c r="E424" s="121"/>
      <c r="F424" s="121"/>
      <c r="G424" s="121"/>
    </row>
    <row r="425" spans="1:7" x14ac:dyDescent="0.2">
      <c r="A425" s="120"/>
      <c r="B425" s="121"/>
      <c r="C425" s="121"/>
      <c r="D425" s="121"/>
      <c r="E425" s="121"/>
      <c r="F425" s="121"/>
      <c r="G425" s="121"/>
    </row>
    <row r="426" spans="1:7" x14ac:dyDescent="0.2">
      <c r="A426" s="120"/>
      <c r="B426" s="121"/>
      <c r="C426" s="121"/>
      <c r="D426" s="121"/>
      <c r="E426" s="121"/>
      <c r="F426" s="121"/>
      <c r="G426" s="121"/>
    </row>
    <row r="427" spans="1:7" x14ac:dyDescent="0.2">
      <c r="A427" s="120"/>
      <c r="B427" s="121"/>
      <c r="C427" s="121"/>
      <c r="D427" s="121"/>
      <c r="E427" s="121"/>
      <c r="F427" s="121"/>
      <c r="G427" s="121"/>
    </row>
    <row r="428" spans="1:7" x14ac:dyDescent="0.2">
      <c r="A428" s="120"/>
      <c r="B428" s="121"/>
      <c r="C428" s="121"/>
      <c r="D428" s="121"/>
      <c r="E428" s="121"/>
      <c r="F428" s="121"/>
      <c r="G428" s="121"/>
    </row>
    <row r="429" spans="1:7" x14ac:dyDescent="0.2">
      <c r="A429" s="120"/>
      <c r="B429" s="121"/>
      <c r="C429" s="121"/>
      <c r="D429" s="121"/>
      <c r="E429" s="121"/>
      <c r="F429" s="121"/>
      <c r="G429" s="121"/>
    </row>
    <row r="430" spans="1:7" x14ac:dyDescent="0.2">
      <c r="A430" s="120"/>
      <c r="B430" s="121"/>
      <c r="C430" s="121"/>
      <c r="D430" s="121"/>
      <c r="E430" s="121"/>
      <c r="F430" s="121"/>
      <c r="G430" s="121"/>
    </row>
    <row r="431" spans="1:7" x14ac:dyDescent="0.2">
      <c r="A431" s="120"/>
      <c r="B431" s="121"/>
      <c r="C431" s="121"/>
      <c r="D431" s="121"/>
      <c r="E431" s="121"/>
      <c r="F431" s="121"/>
      <c r="G431" s="121"/>
    </row>
    <row r="432" spans="1:7" x14ac:dyDescent="0.2">
      <c r="A432" s="120"/>
      <c r="B432" s="121"/>
      <c r="C432" s="121"/>
      <c r="D432" s="121"/>
      <c r="E432" s="121"/>
      <c r="F432" s="121"/>
      <c r="G432" s="121"/>
    </row>
    <row r="433" spans="1:7" x14ac:dyDescent="0.2">
      <c r="A433" s="120"/>
      <c r="B433" s="121"/>
      <c r="C433" s="121"/>
      <c r="D433" s="121"/>
      <c r="E433" s="121"/>
      <c r="F433" s="121"/>
      <c r="G433" s="121"/>
    </row>
    <row r="434" spans="1:7" x14ac:dyDescent="0.2">
      <c r="A434" s="120"/>
      <c r="B434" s="121"/>
      <c r="C434" s="121"/>
      <c r="D434" s="121"/>
      <c r="E434" s="121"/>
      <c r="F434" s="121"/>
      <c r="G434" s="121"/>
    </row>
    <row r="435" spans="1:7" x14ac:dyDescent="0.2">
      <c r="A435" s="120"/>
      <c r="B435" s="121"/>
      <c r="C435" s="121"/>
      <c r="D435" s="121"/>
      <c r="E435" s="121"/>
      <c r="F435" s="121"/>
      <c r="G435" s="121"/>
    </row>
    <row r="436" spans="1:7" x14ac:dyDescent="0.2">
      <c r="A436" s="120"/>
      <c r="B436" s="121"/>
      <c r="C436" s="121"/>
      <c r="D436" s="121"/>
      <c r="E436" s="121"/>
      <c r="F436" s="121"/>
      <c r="G436" s="121"/>
    </row>
    <row r="437" spans="1:7" x14ac:dyDescent="0.2">
      <c r="A437" s="120"/>
      <c r="B437" s="121"/>
      <c r="C437" s="121"/>
      <c r="D437" s="121"/>
      <c r="E437" s="121"/>
      <c r="F437" s="121"/>
      <c r="G437" s="121"/>
    </row>
    <row r="438" spans="1:7" x14ac:dyDescent="0.2">
      <c r="A438" s="120"/>
      <c r="B438" s="121"/>
      <c r="C438" s="121"/>
      <c r="D438" s="121"/>
      <c r="E438" s="121"/>
      <c r="F438" s="121"/>
      <c r="G438" s="121"/>
    </row>
    <row r="439" spans="1:7" x14ac:dyDescent="0.2">
      <c r="A439" s="120"/>
      <c r="B439" s="121"/>
      <c r="C439" s="121"/>
      <c r="D439" s="121"/>
      <c r="E439" s="121"/>
      <c r="F439" s="121"/>
      <c r="G439" s="121"/>
    </row>
    <row r="440" spans="1:7" x14ac:dyDescent="0.2">
      <c r="A440" s="120"/>
      <c r="B440" s="121"/>
      <c r="C440" s="121"/>
      <c r="D440" s="121"/>
      <c r="E440" s="121"/>
      <c r="F440" s="121"/>
      <c r="G440" s="121"/>
    </row>
    <row r="441" spans="1:7" x14ac:dyDescent="0.2">
      <c r="A441" s="120"/>
      <c r="B441" s="121"/>
      <c r="C441" s="121"/>
      <c r="D441" s="121"/>
      <c r="E441" s="121"/>
      <c r="F441" s="121"/>
      <c r="G441" s="121"/>
    </row>
    <row r="442" spans="1:7" x14ac:dyDescent="0.2">
      <c r="A442" s="120"/>
      <c r="B442" s="121"/>
      <c r="C442" s="121"/>
      <c r="D442" s="121"/>
      <c r="E442" s="121"/>
      <c r="F442" s="121"/>
      <c r="G442" s="121"/>
    </row>
    <row r="443" spans="1:7" x14ac:dyDescent="0.2">
      <c r="A443" s="120"/>
      <c r="B443" s="121"/>
      <c r="C443" s="121"/>
      <c r="D443" s="121"/>
      <c r="E443" s="121"/>
      <c r="F443" s="121"/>
      <c r="G443" s="121"/>
    </row>
    <row r="444" spans="1:7" x14ac:dyDescent="0.2">
      <c r="A444" s="120"/>
      <c r="B444" s="121"/>
      <c r="C444" s="121"/>
      <c r="D444" s="121"/>
      <c r="E444" s="121"/>
      <c r="F444" s="121"/>
      <c r="G444" s="121"/>
    </row>
    <row r="445" spans="1:7" x14ac:dyDescent="0.2">
      <c r="A445" s="120"/>
      <c r="B445" s="121"/>
      <c r="C445" s="121"/>
      <c r="D445" s="121"/>
      <c r="E445" s="121"/>
      <c r="F445" s="121"/>
      <c r="G445" s="121"/>
    </row>
    <row r="446" spans="1:7" x14ac:dyDescent="0.2">
      <c r="A446" s="120"/>
      <c r="B446" s="121"/>
      <c r="C446" s="121"/>
      <c r="D446" s="121"/>
      <c r="E446" s="121"/>
      <c r="F446" s="121"/>
      <c r="G446" s="121"/>
    </row>
    <row r="447" spans="1:7" x14ac:dyDescent="0.2">
      <c r="A447" s="120"/>
      <c r="B447" s="121"/>
      <c r="C447" s="121"/>
      <c r="D447" s="121"/>
      <c r="E447" s="121"/>
      <c r="F447" s="121"/>
      <c r="G447" s="121"/>
    </row>
    <row r="448" spans="1:7" x14ac:dyDescent="0.2">
      <c r="A448" s="120"/>
      <c r="B448" s="121"/>
      <c r="C448" s="121"/>
      <c r="D448" s="121"/>
      <c r="E448" s="121"/>
      <c r="F448" s="121"/>
      <c r="G448" s="121"/>
    </row>
    <row r="449" spans="1:7" x14ac:dyDescent="0.2">
      <c r="A449" s="120"/>
      <c r="B449" s="121"/>
      <c r="C449" s="121"/>
      <c r="D449" s="121"/>
      <c r="E449" s="121"/>
      <c r="F449" s="121"/>
      <c r="G449" s="121"/>
    </row>
    <row r="450" spans="1:7" x14ac:dyDescent="0.2">
      <c r="A450" s="120"/>
      <c r="B450" s="121"/>
      <c r="C450" s="121"/>
      <c r="D450" s="121"/>
      <c r="E450" s="121"/>
      <c r="F450" s="121"/>
      <c r="G450" s="121"/>
    </row>
    <row r="451" spans="1:7" x14ac:dyDescent="0.2">
      <c r="A451" s="120"/>
      <c r="B451" s="121"/>
      <c r="C451" s="121"/>
      <c r="D451" s="121"/>
      <c r="E451" s="121"/>
      <c r="F451" s="121"/>
      <c r="G451" s="121"/>
    </row>
    <row r="452" spans="1:7" x14ac:dyDescent="0.2">
      <c r="A452" s="120"/>
      <c r="B452" s="121"/>
      <c r="C452" s="121"/>
      <c r="D452" s="121"/>
      <c r="E452" s="121"/>
      <c r="F452" s="121"/>
      <c r="G452" s="121"/>
    </row>
    <row r="453" spans="1:7" x14ac:dyDescent="0.2">
      <c r="A453" s="120"/>
      <c r="B453" s="121"/>
      <c r="C453" s="121"/>
      <c r="D453" s="121"/>
      <c r="E453" s="121"/>
      <c r="F453" s="121"/>
      <c r="G453" s="121"/>
    </row>
    <row r="454" spans="1:7" x14ac:dyDescent="0.2">
      <c r="A454" s="120"/>
      <c r="B454" s="121"/>
      <c r="C454" s="121"/>
      <c r="D454" s="121"/>
      <c r="E454" s="121"/>
      <c r="F454" s="121"/>
      <c r="G454" s="121"/>
    </row>
    <row r="455" spans="1:7" x14ac:dyDescent="0.2">
      <c r="A455" s="120"/>
      <c r="B455" s="121"/>
      <c r="C455" s="121"/>
      <c r="D455" s="121"/>
      <c r="E455" s="121"/>
      <c r="F455" s="121"/>
      <c r="G455" s="121"/>
    </row>
    <row r="456" spans="1:7" x14ac:dyDescent="0.2">
      <c r="A456" s="120"/>
      <c r="B456" s="121"/>
      <c r="C456" s="121"/>
      <c r="D456" s="121"/>
      <c r="E456" s="121"/>
      <c r="F456" s="121"/>
      <c r="G456" s="121"/>
    </row>
    <row r="457" spans="1:7" x14ac:dyDescent="0.2">
      <c r="A457" s="120"/>
      <c r="B457" s="121"/>
      <c r="C457" s="121"/>
      <c r="D457" s="121"/>
      <c r="E457" s="121"/>
      <c r="F457" s="121"/>
      <c r="G457" s="121"/>
    </row>
    <row r="458" spans="1:7" x14ac:dyDescent="0.2">
      <c r="A458" s="120"/>
      <c r="B458" s="121"/>
      <c r="C458" s="121"/>
      <c r="D458" s="121"/>
      <c r="E458" s="121"/>
      <c r="F458" s="121"/>
      <c r="G458" s="121"/>
    </row>
    <row r="459" spans="1:7" x14ac:dyDescent="0.2">
      <c r="A459" s="120"/>
      <c r="B459" s="121"/>
      <c r="C459" s="121"/>
      <c r="D459" s="121"/>
      <c r="E459" s="121"/>
      <c r="F459" s="121"/>
      <c r="G459" s="121"/>
    </row>
    <row r="460" spans="1:7" x14ac:dyDescent="0.2">
      <c r="A460" s="120"/>
      <c r="B460" s="121"/>
      <c r="C460" s="121"/>
      <c r="D460" s="121"/>
      <c r="E460" s="121"/>
      <c r="F460" s="121"/>
      <c r="G460" s="121"/>
    </row>
    <row r="461" spans="1:7" x14ac:dyDescent="0.2">
      <c r="A461" s="120"/>
      <c r="B461" s="121"/>
      <c r="C461" s="121"/>
      <c r="D461" s="121"/>
      <c r="E461" s="121"/>
      <c r="F461" s="121"/>
      <c r="G461" s="121"/>
    </row>
    <row r="462" spans="1:7" x14ac:dyDescent="0.2">
      <c r="A462" s="120"/>
      <c r="B462" s="121"/>
      <c r="C462" s="121"/>
      <c r="D462" s="121"/>
      <c r="E462" s="121"/>
      <c r="F462" s="121"/>
      <c r="G462" s="121"/>
    </row>
    <row r="463" spans="1:7" x14ac:dyDescent="0.2">
      <c r="A463" s="120"/>
      <c r="B463" s="121"/>
      <c r="C463" s="121"/>
      <c r="D463" s="121"/>
      <c r="E463" s="121"/>
      <c r="F463" s="121"/>
      <c r="G463" s="121"/>
    </row>
    <row r="464" spans="1:7" x14ac:dyDescent="0.2">
      <c r="A464" s="120"/>
      <c r="B464" s="121"/>
      <c r="C464" s="121"/>
      <c r="D464" s="121"/>
      <c r="E464" s="121"/>
      <c r="F464" s="121"/>
      <c r="G464" s="121"/>
    </row>
    <row r="465" spans="1:7" x14ac:dyDescent="0.2">
      <c r="A465" s="120"/>
      <c r="B465" s="121"/>
      <c r="C465" s="121"/>
      <c r="D465" s="121"/>
      <c r="E465" s="121"/>
      <c r="F465" s="121"/>
      <c r="G465" s="121"/>
    </row>
    <row r="466" spans="1:7" x14ac:dyDescent="0.2">
      <c r="A466" s="120"/>
      <c r="B466" s="121"/>
      <c r="C466" s="121"/>
      <c r="D466" s="121"/>
      <c r="E466" s="121"/>
      <c r="F466" s="121"/>
      <c r="G466" s="121"/>
    </row>
    <row r="467" spans="1:7" x14ac:dyDescent="0.2">
      <c r="A467" s="120"/>
      <c r="B467" s="121"/>
      <c r="C467" s="121"/>
      <c r="D467" s="121"/>
      <c r="E467" s="121"/>
      <c r="F467" s="121"/>
      <c r="G467" s="121"/>
    </row>
    <row r="468" spans="1:7" x14ac:dyDescent="0.2">
      <c r="A468" s="120"/>
      <c r="B468" s="121"/>
      <c r="C468" s="121"/>
      <c r="D468" s="121"/>
      <c r="E468" s="121"/>
      <c r="F468" s="121"/>
      <c r="G468" s="121"/>
    </row>
    <row r="469" spans="1:7" x14ac:dyDescent="0.2">
      <c r="A469" s="120"/>
      <c r="B469" s="121"/>
      <c r="C469" s="121"/>
      <c r="D469" s="121"/>
      <c r="E469" s="121"/>
      <c r="F469" s="121"/>
      <c r="G469" s="121"/>
    </row>
    <row r="470" spans="1:7" x14ac:dyDescent="0.2">
      <c r="A470" s="120"/>
      <c r="B470" s="121"/>
      <c r="C470" s="121"/>
      <c r="D470" s="121"/>
      <c r="E470" s="121"/>
      <c r="F470" s="121"/>
      <c r="G470" s="121"/>
    </row>
    <row r="471" spans="1:7" x14ac:dyDescent="0.2">
      <c r="A471" s="120"/>
      <c r="B471" s="121"/>
      <c r="C471" s="121"/>
      <c r="D471" s="121"/>
      <c r="E471" s="121"/>
      <c r="F471" s="121"/>
      <c r="G471" s="121"/>
    </row>
    <row r="472" spans="1:7" x14ac:dyDescent="0.2">
      <c r="A472" s="120"/>
      <c r="B472" s="121"/>
      <c r="C472" s="121"/>
      <c r="D472" s="121"/>
      <c r="E472" s="121"/>
      <c r="F472" s="121"/>
      <c r="G472" s="121"/>
    </row>
    <row r="473" spans="1:7" x14ac:dyDescent="0.2">
      <c r="A473" s="120"/>
      <c r="B473" s="121"/>
      <c r="C473" s="121"/>
      <c r="D473" s="121"/>
      <c r="E473" s="121"/>
      <c r="F473" s="121"/>
      <c r="G473" s="121"/>
    </row>
    <row r="474" spans="1:7" x14ac:dyDescent="0.2">
      <c r="A474" s="120"/>
      <c r="B474" s="121"/>
      <c r="C474" s="121"/>
      <c r="D474" s="121"/>
      <c r="E474" s="121"/>
      <c r="F474" s="121"/>
      <c r="G474" s="121"/>
    </row>
    <row r="475" spans="1:7" x14ac:dyDescent="0.2">
      <c r="A475" s="120"/>
      <c r="B475" s="121"/>
      <c r="C475" s="121"/>
      <c r="D475" s="121"/>
      <c r="E475" s="121"/>
      <c r="F475" s="121"/>
      <c r="G475" s="121"/>
    </row>
    <row r="476" spans="1:7" x14ac:dyDescent="0.2">
      <c r="A476" s="120"/>
      <c r="B476" s="121"/>
      <c r="C476" s="121"/>
      <c r="D476" s="121"/>
      <c r="E476" s="121"/>
      <c r="F476" s="121"/>
      <c r="G476" s="121"/>
    </row>
    <row r="477" spans="1:7" x14ac:dyDescent="0.2">
      <c r="A477" s="120"/>
      <c r="B477" s="121"/>
      <c r="C477" s="121"/>
      <c r="D477" s="121"/>
      <c r="E477" s="121"/>
      <c r="F477" s="121"/>
      <c r="G477" s="121"/>
    </row>
    <row r="478" spans="1:7" x14ac:dyDescent="0.2">
      <c r="A478" s="120"/>
      <c r="B478" s="121"/>
      <c r="C478" s="121"/>
      <c r="D478" s="121"/>
      <c r="E478" s="121"/>
      <c r="F478" s="121"/>
      <c r="G478" s="121"/>
    </row>
    <row r="479" spans="1:7" x14ac:dyDescent="0.2">
      <c r="A479" s="120"/>
      <c r="B479" s="121"/>
      <c r="C479" s="121"/>
      <c r="D479" s="121"/>
      <c r="E479" s="121"/>
      <c r="F479" s="121"/>
      <c r="G479" s="121"/>
    </row>
    <row r="480" spans="1:7" x14ac:dyDescent="0.2">
      <c r="A480" s="120"/>
      <c r="B480" s="121"/>
      <c r="C480" s="121"/>
      <c r="D480" s="121"/>
      <c r="E480" s="121"/>
      <c r="F480" s="121"/>
      <c r="G480" s="121"/>
    </row>
    <row r="481" spans="1:7" x14ac:dyDescent="0.2">
      <c r="A481" s="120"/>
      <c r="B481" s="121"/>
      <c r="C481" s="121"/>
      <c r="D481" s="121"/>
      <c r="E481" s="121"/>
      <c r="F481" s="121"/>
      <c r="G481" s="121"/>
    </row>
    <row r="482" spans="1:7" x14ac:dyDescent="0.2">
      <c r="A482" s="120"/>
      <c r="B482" s="121"/>
      <c r="C482" s="121"/>
      <c r="D482" s="121"/>
      <c r="E482" s="121"/>
      <c r="F482" s="121"/>
      <c r="G482" s="121"/>
    </row>
    <row r="483" spans="1:7" x14ac:dyDescent="0.2">
      <c r="A483" s="120"/>
      <c r="B483" s="121"/>
      <c r="C483" s="121"/>
      <c r="D483" s="121"/>
      <c r="E483" s="121"/>
      <c r="F483" s="121"/>
      <c r="G483" s="121"/>
    </row>
    <row r="484" spans="1:7" x14ac:dyDescent="0.2">
      <c r="A484" s="120"/>
      <c r="B484" s="121"/>
      <c r="C484" s="121"/>
      <c r="D484" s="121"/>
      <c r="E484" s="121"/>
      <c r="F484" s="121"/>
      <c r="G484" s="121"/>
    </row>
    <row r="485" spans="1:7" x14ac:dyDescent="0.2">
      <c r="A485" s="120"/>
      <c r="B485" s="121"/>
      <c r="C485" s="121"/>
      <c r="D485" s="121"/>
      <c r="E485" s="121"/>
      <c r="F485" s="121"/>
      <c r="G485" s="121"/>
    </row>
    <row r="486" spans="1:7" x14ac:dyDescent="0.2">
      <c r="A486" s="120"/>
      <c r="B486" s="121"/>
      <c r="C486" s="121"/>
      <c r="D486" s="121"/>
      <c r="E486" s="121"/>
      <c r="F486" s="121"/>
      <c r="G486" s="121"/>
    </row>
    <row r="487" spans="1:7" x14ac:dyDescent="0.2">
      <c r="A487" s="120"/>
      <c r="B487" s="121"/>
      <c r="C487" s="121"/>
      <c r="D487" s="121"/>
      <c r="E487" s="121"/>
      <c r="F487" s="121"/>
      <c r="G487" s="121"/>
    </row>
    <row r="488" spans="1:7" x14ac:dyDescent="0.2">
      <c r="A488" s="120"/>
      <c r="B488" s="121"/>
      <c r="C488" s="121"/>
      <c r="D488" s="121"/>
      <c r="E488" s="121"/>
      <c r="F488" s="121"/>
      <c r="G488" s="121"/>
    </row>
    <row r="489" spans="1:7" x14ac:dyDescent="0.2">
      <c r="A489" s="120"/>
      <c r="B489" s="121"/>
      <c r="C489" s="121"/>
      <c r="D489" s="121"/>
      <c r="E489" s="121"/>
      <c r="F489" s="121"/>
      <c r="G489" s="121"/>
    </row>
    <row r="490" spans="1:7" x14ac:dyDescent="0.2">
      <c r="A490" s="120"/>
      <c r="B490" s="121"/>
      <c r="C490" s="121"/>
      <c r="D490" s="121"/>
      <c r="E490" s="121"/>
      <c r="F490" s="121"/>
      <c r="G490" s="121"/>
    </row>
    <row r="491" spans="1:7" x14ac:dyDescent="0.2">
      <c r="A491" s="120"/>
      <c r="B491" s="121"/>
      <c r="C491" s="121"/>
      <c r="D491" s="121"/>
      <c r="E491" s="121"/>
      <c r="F491" s="121"/>
      <c r="G491" s="121"/>
    </row>
    <row r="492" spans="1:7" x14ac:dyDescent="0.2">
      <c r="A492" s="120"/>
      <c r="B492" s="121"/>
      <c r="C492" s="121"/>
      <c r="D492" s="121"/>
      <c r="E492" s="121"/>
      <c r="F492" s="121"/>
      <c r="G492" s="121"/>
    </row>
    <row r="493" spans="1:7" x14ac:dyDescent="0.2">
      <c r="A493" s="120"/>
      <c r="B493" s="121"/>
      <c r="C493" s="121"/>
      <c r="D493" s="121"/>
      <c r="E493" s="121"/>
      <c r="F493" s="121"/>
      <c r="G493" s="121"/>
    </row>
    <row r="494" spans="1:7" x14ac:dyDescent="0.2">
      <c r="A494" s="120"/>
      <c r="B494" s="121"/>
      <c r="C494" s="121"/>
      <c r="D494" s="121"/>
      <c r="E494" s="121"/>
      <c r="F494" s="121"/>
      <c r="G494" s="121"/>
    </row>
    <row r="495" spans="1:7" x14ac:dyDescent="0.2">
      <c r="A495" s="120"/>
      <c r="B495" s="121"/>
      <c r="C495" s="121"/>
      <c r="D495" s="121"/>
      <c r="E495" s="121"/>
      <c r="F495" s="121"/>
      <c r="G495" s="121"/>
    </row>
    <row r="496" spans="1:7" x14ac:dyDescent="0.2">
      <c r="A496" s="120"/>
      <c r="B496" s="121"/>
      <c r="C496" s="121"/>
      <c r="D496" s="121"/>
      <c r="E496" s="121"/>
      <c r="F496" s="121"/>
      <c r="G496" s="121"/>
    </row>
    <row r="497" spans="1:7" x14ac:dyDescent="0.2">
      <c r="A497" s="120"/>
      <c r="B497" s="121"/>
      <c r="C497" s="121"/>
      <c r="D497" s="121"/>
      <c r="E497" s="121"/>
      <c r="F497" s="121"/>
      <c r="G497" s="121"/>
    </row>
    <row r="498" spans="1:7" x14ac:dyDescent="0.2">
      <c r="A498" s="120"/>
      <c r="B498" s="121"/>
      <c r="C498" s="121"/>
      <c r="D498" s="121"/>
      <c r="E498" s="121"/>
      <c r="F498" s="121"/>
      <c r="G498" s="121"/>
    </row>
    <row r="499" spans="1:7" x14ac:dyDescent="0.2">
      <c r="A499" s="120"/>
      <c r="B499" s="121"/>
      <c r="C499" s="121"/>
      <c r="D499" s="121"/>
      <c r="E499" s="121"/>
      <c r="F499" s="121"/>
      <c r="G499" s="121"/>
    </row>
    <row r="500" spans="1:7" x14ac:dyDescent="0.2">
      <c r="A500" s="120"/>
      <c r="B500" s="121"/>
      <c r="C500" s="121"/>
      <c r="D500" s="121"/>
      <c r="E500" s="121"/>
      <c r="F500" s="121"/>
      <c r="G500" s="121"/>
    </row>
    <row r="501" spans="1:7" x14ac:dyDescent="0.2">
      <c r="A501" s="120"/>
      <c r="B501" s="121"/>
      <c r="C501" s="121"/>
      <c r="D501" s="121"/>
      <c r="E501" s="121"/>
      <c r="F501" s="121"/>
      <c r="G501" s="121"/>
    </row>
    <row r="502" spans="1:7" x14ac:dyDescent="0.2">
      <c r="A502" s="120"/>
      <c r="B502" s="121"/>
      <c r="C502" s="121"/>
      <c r="D502" s="121"/>
      <c r="E502" s="121"/>
      <c r="F502" s="121"/>
      <c r="G502" s="121"/>
    </row>
    <row r="503" spans="1:7" x14ac:dyDescent="0.2">
      <c r="A503" s="120"/>
      <c r="B503" s="121"/>
      <c r="C503" s="121"/>
      <c r="D503" s="121"/>
      <c r="E503" s="121"/>
      <c r="F503" s="121"/>
      <c r="G503" s="121"/>
    </row>
    <row r="504" spans="1:7" x14ac:dyDescent="0.2">
      <c r="A504" s="120"/>
      <c r="B504" s="121"/>
      <c r="C504" s="121"/>
      <c r="D504" s="121"/>
      <c r="E504" s="121"/>
      <c r="F504" s="121"/>
      <c r="G504" s="121"/>
    </row>
    <row r="505" spans="1:7" x14ac:dyDescent="0.2">
      <c r="A505" s="120"/>
      <c r="B505" s="121"/>
      <c r="C505" s="121"/>
      <c r="D505" s="121"/>
      <c r="E505" s="121"/>
      <c r="F505" s="121"/>
      <c r="G505" s="121"/>
    </row>
    <row r="506" spans="1:7" x14ac:dyDescent="0.2">
      <c r="A506" s="120"/>
      <c r="B506" s="121"/>
      <c r="C506" s="121"/>
      <c r="D506" s="121"/>
      <c r="E506" s="121"/>
      <c r="F506" s="121"/>
      <c r="G506" s="121"/>
    </row>
    <row r="507" spans="1:7" x14ac:dyDescent="0.2">
      <c r="A507" s="120"/>
      <c r="B507" s="121"/>
      <c r="C507" s="121"/>
      <c r="D507" s="121"/>
      <c r="E507" s="121"/>
      <c r="F507" s="121"/>
      <c r="G507" s="121"/>
    </row>
    <row r="508" spans="1:7" x14ac:dyDescent="0.2">
      <c r="A508" s="120"/>
      <c r="B508" s="121"/>
      <c r="C508" s="121"/>
      <c r="D508" s="121"/>
      <c r="E508" s="121"/>
      <c r="F508" s="121"/>
      <c r="G508" s="121"/>
    </row>
    <row r="509" spans="1:7" x14ac:dyDescent="0.2">
      <c r="A509" s="120"/>
      <c r="B509" s="121"/>
      <c r="C509" s="121"/>
      <c r="D509" s="121"/>
      <c r="E509" s="121"/>
      <c r="F509" s="121"/>
      <c r="G509" s="121"/>
    </row>
    <row r="510" spans="1:7" x14ac:dyDescent="0.2">
      <c r="A510" s="120"/>
      <c r="B510" s="121"/>
      <c r="C510" s="121"/>
      <c r="D510" s="121"/>
      <c r="E510" s="121"/>
      <c r="F510" s="121"/>
      <c r="G510" s="121"/>
    </row>
    <row r="511" spans="1:7" x14ac:dyDescent="0.2">
      <c r="A511" s="120"/>
      <c r="B511" s="121"/>
      <c r="C511" s="121"/>
      <c r="D511" s="121"/>
      <c r="E511" s="121"/>
      <c r="F511" s="121"/>
      <c r="G511" s="121"/>
    </row>
    <row r="512" spans="1:7" x14ac:dyDescent="0.2">
      <c r="A512" s="120"/>
      <c r="B512" s="121"/>
      <c r="C512" s="121"/>
      <c r="D512" s="121"/>
      <c r="E512" s="121"/>
      <c r="F512" s="121"/>
      <c r="G512" s="121"/>
    </row>
    <row r="513" spans="1:7" x14ac:dyDescent="0.2">
      <c r="A513" s="120"/>
      <c r="B513" s="121"/>
      <c r="C513" s="121"/>
      <c r="D513" s="121"/>
      <c r="E513" s="121"/>
      <c r="F513" s="121"/>
      <c r="G513" s="121"/>
    </row>
    <row r="514" spans="1:7" x14ac:dyDescent="0.2">
      <c r="A514" s="120"/>
      <c r="B514" s="121"/>
      <c r="C514" s="121"/>
      <c r="D514" s="121"/>
      <c r="E514" s="121"/>
      <c r="F514" s="121"/>
      <c r="G514" s="121"/>
    </row>
    <row r="515" spans="1:7" x14ac:dyDescent="0.2">
      <c r="A515" s="120"/>
      <c r="B515" s="121"/>
      <c r="C515" s="121"/>
      <c r="D515" s="121"/>
      <c r="E515" s="121"/>
      <c r="F515" s="121"/>
      <c r="G515" s="121"/>
    </row>
    <row r="516" spans="1:7" x14ac:dyDescent="0.2">
      <c r="A516" s="120"/>
      <c r="B516" s="121"/>
      <c r="C516" s="121"/>
      <c r="D516" s="121"/>
      <c r="E516" s="121"/>
      <c r="F516" s="121"/>
      <c r="G516" s="121"/>
    </row>
    <row r="517" spans="1:7" x14ac:dyDescent="0.2">
      <c r="A517" s="120"/>
      <c r="B517" s="121"/>
      <c r="C517" s="121"/>
      <c r="D517" s="121"/>
      <c r="E517" s="121"/>
      <c r="F517" s="121"/>
      <c r="G517" s="121"/>
    </row>
    <row r="518" spans="1:7" x14ac:dyDescent="0.2">
      <c r="A518" s="120"/>
      <c r="B518" s="121"/>
      <c r="C518" s="121"/>
      <c r="D518" s="121"/>
      <c r="E518" s="121"/>
      <c r="F518" s="121"/>
      <c r="G518" s="121"/>
    </row>
    <row r="519" spans="1:7" x14ac:dyDescent="0.2">
      <c r="A519" s="120"/>
      <c r="B519" s="121"/>
      <c r="C519" s="121"/>
      <c r="D519" s="121"/>
      <c r="E519" s="121"/>
      <c r="F519" s="121"/>
      <c r="G519" s="121"/>
    </row>
    <row r="520" spans="1:7" x14ac:dyDescent="0.2">
      <c r="A520" s="120"/>
      <c r="B520" s="121"/>
      <c r="C520" s="121"/>
      <c r="D520" s="121"/>
      <c r="E520" s="121"/>
      <c r="F520" s="121"/>
      <c r="G520" s="121"/>
    </row>
    <row r="521" spans="1:7" x14ac:dyDescent="0.2">
      <c r="A521" s="120"/>
      <c r="B521" s="121"/>
      <c r="C521" s="121"/>
      <c r="D521" s="121"/>
      <c r="E521" s="121"/>
      <c r="F521" s="121"/>
      <c r="G521" s="121"/>
    </row>
    <row r="522" spans="1:7" x14ac:dyDescent="0.2">
      <c r="A522" s="120"/>
      <c r="B522" s="121"/>
      <c r="C522" s="121"/>
      <c r="D522" s="121"/>
      <c r="E522" s="121"/>
      <c r="F522" s="121"/>
      <c r="G522" s="121"/>
    </row>
    <row r="523" spans="1:7" x14ac:dyDescent="0.2">
      <c r="A523" s="120"/>
      <c r="B523" s="121"/>
      <c r="C523" s="121"/>
      <c r="D523" s="121"/>
      <c r="E523" s="121"/>
      <c r="F523" s="121"/>
      <c r="G523" s="121"/>
    </row>
    <row r="524" spans="1:7" x14ac:dyDescent="0.2">
      <c r="A524" s="120"/>
      <c r="B524" s="121"/>
      <c r="C524" s="121"/>
      <c r="D524" s="121"/>
      <c r="E524" s="121"/>
      <c r="F524" s="121"/>
      <c r="G524" s="121"/>
    </row>
    <row r="525" spans="1:7" x14ac:dyDescent="0.2">
      <c r="A525" s="120"/>
      <c r="B525" s="121"/>
      <c r="C525" s="121"/>
      <c r="D525" s="121"/>
      <c r="E525" s="121"/>
      <c r="F525" s="121"/>
      <c r="G525" s="121"/>
    </row>
    <row r="526" spans="1:7" x14ac:dyDescent="0.2">
      <c r="A526" s="120"/>
      <c r="B526" s="121"/>
      <c r="C526" s="121"/>
      <c r="D526" s="121"/>
      <c r="E526" s="121"/>
      <c r="F526" s="121"/>
      <c r="G526" s="121"/>
    </row>
    <row r="527" spans="1:7" x14ac:dyDescent="0.2">
      <c r="A527" s="120"/>
      <c r="B527" s="121"/>
      <c r="C527" s="121"/>
      <c r="D527" s="121"/>
      <c r="E527" s="121"/>
      <c r="F527" s="121"/>
      <c r="G527" s="121"/>
    </row>
    <row r="528" spans="1:7" x14ac:dyDescent="0.2">
      <c r="A528" s="120"/>
      <c r="B528" s="121"/>
      <c r="C528" s="121"/>
      <c r="D528" s="121"/>
      <c r="E528" s="121"/>
      <c r="F528" s="121"/>
      <c r="G528" s="121"/>
    </row>
    <row r="529" spans="1:7" x14ac:dyDescent="0.2">
      <c r="A529" s="120"/>
      <c r="B529" s="121"/>
      <c r="C529" s="121"/>
      <c r="D529" s="121"/>
      <c r="E529" s="121"/>
      <c r="F529" s="121"/>
      <c r="G529" s="121"/>
    </row>
    <row r="530" spans="1:7" x14ac:dyDescent="0.2">
      <c r="A530" s="120"/>
      <c r="B530" s="121"/>
      <c r="C530" s="121"/>
      <c r="D530" s="121"/>
      <c r="E530" s="121"/>
      <c r="F530" s="121"/>
      <c r="G530" s="121"/>
    </row>
    <row r="531" spans="1:7" x14ac:dyDescent="0.2">
      <c r="A531" s="120"/>
      <c r="B531" s="121"/>
      <c r="C531" s="121"/>
      <c r="D531" s="121"/>
      <c r="E531" s="121"/>
      <c r="F531" s="121"/>
      <c r="G531" s="121"/>
    </row>
    <row r="532" spans="1:7" x14ac:dyDescent="0.2">
      <c r="A532" s="120"/>
      <c r="B532" s="121"/>
      <c r="C532" s="121"/>
      <c r="D532" s="121"/>
      <c r="E532" s="121"/>
      <c r="F532" s="121"/>
      <c r="G532" s="121"/>
    </row>
    <row r="533" spans="1:7" x14ac:dyDescent="0.2">
      <c r="A533" s="120"/>
      <c r="B533" s="121"/>
      <c r="C533" s="121"/>
      <c r="D533" s="121"/>
      <c r="E533" s="121"/>
      <c r="F533" s="121"/>
      <c r="G533" s="121"/>
    </row>
    <row r="534" spans="1:7" x14ac:dyDescent="0.2">
      <c r="A534" s="120"/>
      <c r="B534" s="121"/>
      <c r="C534" s="121"/>
      <c r="D534" s="121"/>
      <c r="E534" s="121"/>
      <c r="F534" s="121"/>
      <c r="G534" s="121"/>
    </row>
    <row r="535" spans="1:7" x14ac:dyDescent="0.2">
      <c r="A535" s="120"/>
      <c r="B535" s="121"/>
      <c r="C535" s="121"/>
      <c r="D535" s="121"/>
      <c r="E535" s="121"/>
      <c r="F535" s="121"/>
      <c r="G535" s="121"/>
    </row>
    <row r="536" spans="1:7" x14ac:dyDescent="0.2">
      <c r="A536" s="120"/>
      <c r="B536" s="121"/>
      <c r="C536" s="121"/>
      <c r="D536" s="121"/>
      <c r="E536" s="121"/>
      <c r="F536" s="121"/>
      <c r="G536" s="121"/>
    </row>
    <row r="537" spans="1:7" x14ac:dyDescent="0.2">
      <c r="A537" s="120"/>
      <c r="B537" s="121"/>
      <c r="C537" s="121"/>
      <c r="D537" s="121"/>
      <c r="E537" s="121"/>
      <c r="F537" s="121"/>
      <c r="G537" s="121"/>
    </row>
    <row r="538" spans="1:7" x14ac:dyDescent="0.2">
      <c r="A538" s="120"/>
      <c r="B538" s="121"/>
      <c r="C538" s="121"/>
      <c r="D538" s="121"/>
      <c r="E538" s="121"/>
      <c r="F538" s="121"/>
      <c r="G538" s="121"/>
    </row>
    <row r="539" spans="1:7" x14ac:dyDescent="0.2">
      <c r="A539" s="120"/>
      <c r="B539" s="121"/>
      <c r="C539" s="121"/>
      <c r="D539" s="121"/>
      <c r="E539" s="121"/>
      <c r="F539" s="121"/>
      <c r="G539" s="121"/>
    </row>
    <row r="540" spans="1:7" x14ac:dyDescent="0.2">
      <c r="A540" s="120"/>
      <c r="B540" s="121"/>
      <c r="C540" s="121"/>
      <c r="D540" s="121"/>
      <c r="E540" s="121"/>
      <c r="F540" s="121"/>
      <c r="G540" s="121"/>
    </row>
    <row r="541" spans="1:7" x14ac:dyDescent="0.2">
      <c r="A541" s="120"/>
      <c r="B541" s="121"/>
      <c r="C541" s="121"/>
      <c r="D541" s="121"/>
      <c r="E541" s="121"/>
      <c r="F541" s="121"/>
      <c r="G541" s="121"/>
    </row>
    <row r="542" spans="1:7" x14ac:dyDescent="0.2">
      <c r="A542" s="120"/>
      <c r="B542" s="121"/>
      <c r="C542" s="121"/>
      <c r="D542" s="121"/>
      <c r="E542" s="121"/>
      <c r="F542" s="121"/>
      <c r="G542" s="121"/>
    </row>
    <row r="543" spans="1:7" x14ac:dyDescent="0.2">
      <c r="A543" s="120"/>
      <c r="B543" s="121"/>
      <c r="C543" s="121"/>
      <c r="D543" s="121"/>
      <c r="E543" s="121"/>
      <c r="F543" s="121"/>
      <c r="G543" s="121"/>
    </row>
    <row r="544" spans="1:7" x14ac:dyDescent="0.2">
      <c r="A544" s="120"/>
      <c r="B544" s="121"/>
      <c r="C544" s="121"/>
      <c r="D544" s="121"/>
      <c r="E544" s="121"/>
      <c r="F544" s="121"/>
      <c r="G544" s="121"/>
    </row>
    <row r="545" spans="1:7" x14ac:dyDescent="0.2">
      <c r="A545" s="120"/>
      <c r="B545" s="121"/>
      <c r="C545" s="121"/>
      <c r="D545" s="121"/>
      <c r="E545" s="121"/>
      <c r="F545" s="121"/>
      <c r="G545" s="121"/>
    </row>
    <row r="546" spans="1:7" x14ac:dyDescent="0.2">
      <c r="A546" s="120"/>
      <c r="B546" s="121"/>
      <c r="C546" s="121"/>
      <c r="D546" s="121"/>
      <c r="E546" s="121"/>
      <c r="F546" s="121"/>
      <c r="G546" s="121"/>
    </row>
    <row r="547" spans="1:7" x14ac:dyDescent="0.2">
      <c r="A547" s="120"/>
      <c r="B547" s="121"/>
      <c r="C547" s="121"/>
      <c r="D547" s="121"/>
      <c r="E547" s="121"/>
      <c r="F547" s="121"/>
      <c r="G547" s="121"/>
    </row>
    <row r="548" spans="1:7" x14ac:dyDescent="0.2">
      <c r="A548" s="120"/>
      <c r="B548" s="121"/>
      <c r="C548" s="121"/>
      <c r="D548" s="121"/>
      <c r="E548" s="121"/>
      <c r="F548" s="121"/>
      <c r="G548" s="121"/>
    </row>
    <row r="549" spans="1:7" x14ac:dyDescent="0.2">
      <c r="A549" s="120"/>
      <c r="B549" s="121"/>
      <c r="C549" s="121"/>
      <c r="D549" s="121"/>
      <c r="E549" s="121"/>
      <c r="F549" s="121"/>
      <c r="G549" s="121"/>
    </row>
    <row r="550" spans="1:7" x14ac:dyDescent="0.2">
      <c r="A550" s="120"/>
      <c r="B550" s="121"/>
      <c r="C550" s="121"/>
      <c r="D550" s="121"/>
      <c r="E550" s="121"/>
      <c r="F550" s="121"/>
      <c r="G550" s="121"/>
    </row>
    <row r="551" spans="1:7" x14ac:dyDescent="0.2">
      <c r="A551" s="120"/>
      <c r="B551" s="121"/>
      <c r="C551" s="121"/>
      <c r="D551" s="121"/>
      <c r="E551" s="121"/>
      <c r="F551" s="121"/>
      <c r="G551" s="121"/>
    </row>
    <row r="552" spans="1:7" x14ac:dyDescent="0.2">
      <c r="A552" s="120"/>
      <c r="B552" s="121"/>
      <c r="C552" s="121"/>
      <c r="D552" s="121"/>
      <c r="E552" s="121"/>
      <c r="F552" s="121"/>
      <c r="G552" s="121"/>
    </row>
    <row r="553" spans="1:7" x14ac:dyDescent="0.2">
      <c r="A553" s="120"/>
      <c r="B553" s="121"/>
      <c r="C553" s="121"/>
      <c r="D553" s="121"/>
      <c r="E553" s="121"/>
      <c r="F553" s="121"/>
      <c r="G553" s="121"/>
    </row>
    <row r="554" spans="1:7" x14ac:dyDescent="0.2">
      <c r="A554" s="120"/>
      <c r="B554" s="121"/>
      <c r="C554" s="121"/>
      <c r="D554" s="121"/>
      <c r="E554" s="121"/>
      <c r="F554" s="121"/>
      <c r="G554" s="121"/>
    </row>
    <row r="555" spans="1:7" x14ac:dyDescent="0.2">
      <c r="A555" s="120"/>
      <c r="B555" s="121"/>
      <c r="C555" s="121"/>
      <c r="D555" s="121"/>
      <c r="E555" s="121"/>
      <c r="F555" s="121"/>
      <c r="G555" s="121"/>
    </row>
    <row r="556" spans="1:7" x14ac:dyDescent="0.2">
      <c r="A556" s="120"/>
      <c r="B556" s="121"/>
      <c r="C556" s="121"/>
      <c r="D556" s="121"/>
      <c r="E556" s="121"/>
      <c r="F556" s="121"/>
      <c r="G556" s="121"/>
    </row>
    <row r="557" spans="1:7" x14ac:dyDescent="0.2">
      <c r="A557" s="120"/>
      <c r="B557" s="121"/>
      <c r="C557" s="121"/>
      <c r="D557" s="121"/>
      <c r="E557" s="121"/>
      <c r="F557" s="121"/>
      <c r="G557" s="121"/>
    </row>
    <row r="558" spans="1:7" x14ac:dyDescent="0.2">
      <c r="A558" s="120"/>
      <c r="B558" s="121"/>
      <c r="C558" s="121"/>
      <c r="D558" s="121"/>
      <c r="E558" s="121"/>
      <c r="F558" s="121"/>
      <c r="G558" s="121"/>
    </row>
    <row r="559" spans="1:7" x14ac:dyDescent="0.2">
      <c r="A559" s="120"/>
      <c r="B559" s="121"/>
      <c r="C559" s="121"/>
      <c r="D559" s="121"/>
      <c r="E559" s="121"/>
      <c r="F559" s="121"/>
      <c r="G559" s="121"/>
    </row>
    <row r="560" spans="1:7" x14ac:dyDescent="0.2">
      <c r="A560" s="120"/>
      <c r="B560" s="121"/>
      <c r="C560" s="121"/>
      <c r="D560" s="121"/>
      <c r="E560" s="121"/>
      <c r="F560" s="121"/>
      <c r="G560" s="121"/>
    </row>
    <row r="561" spans="1:7" x14ac:dyDescent="0.2">
      <c r="A561" s="120"/>
      <c r="B561" s="121"/>
      <c r="C561" s="121"/>
      <c r="D561" s="121"/>
      <c r="E561" s="121"/>
      <c r="F561" s="121"/>
      <c r="G561" s="121"/>
    </row>
    <row r="562" spans="1:7" x14ac:dyDescent="0.2">
      <c r="A562" s="120"/>
      <c r="B562" s="121"/>
      <c r="C562" s="121"/>
      <c r="D562" s="121"/>
      <c r="E562" s="121"/>
      <c r="F562" s="121"/>
      <c r="G562" s="121"/>
    </row>
    <row r="563" spans="1:7" x14ac:dyDescent="0.2">
      <c r="A563" s="120"/>
      <c r="B563" s="121"/>
      <c r="C563" s="121"/>
      <c r="D563" s="121"/>
      <c r="E563" s="121"/>
      <c r="F563" s="121"/>
      <c r="G563" s="121"/>
    </row>
    <row r="564" spans="1:7" x14ac:dyDescent="0.2">
      <c r="A564" s="120"/>
      <c r="B564" s="121"/>
      <c r="C564" s="121"/>
      <c r="D564" s="121"/>
      <c r="E564" s="121"/>
      <c r="F564" s="121"/>
      <c r="G564" s="121"/>
    </row>
    <row r="565" spans="1:7" x14ac:dyDescent="0.2">
      <c r="A565" s="120"/>
      <c r="B565" s="121"/>
      <c r="C565" s="121"/>
      <c r="D565" s="121"/>
      <c r="E565" s="121"/>
      <c r="F565" s="121"/>
      <c r="G565" s="121"/>
    </row>
    <row r="566" spans="1:7" x14ac:dyDescent="0.2">
      <c r="A566" s="120"/>
      <c r="B566" s="121"/>
      <c r="C566" s="121"/>
      <c r="D566" s="121"/>
      <c r="E566" s="121"/>
      <c r="F566" s="121"/>
      <c r="G566" s="121"/>
    </row>
    <row r="567" spans="1:7" x14ac:dyDescent="0.2">
      <c r="A567" s="120"/>
      <c r="B567" s="121"/>
      <c r="C567" s="121"/>
      <c r="D567" s="121"/>
      <c r="E567" s="121"/>
      <c r="F567" s="121"/>
      <c r="G567" s="121"/>
    </row>
    <row r="568" spans="1:7" x14ac:dyDescent="0.2">
      <c r="A568" s="120"/>
      <c r="B568" s="121"/>
      <c r="C568" s="121"/>
      <c r="D568" s="121"/>
      <c r="E568" s="121"/>
      <c r="F568" s="121"/>
      <c r="G568" s="121"/>
    </row>
    <row r="569" spans="1:7" x14ac:dyDescent="0.2">
      <c r="A569" s="120"/>
      <c r="B569" s="121"/>
      <c r="C569" s="121"/>
      <c r="D569" s="121"/>
      <c r="E569" s="121"/>
      <c r="F569" s="121"/>
      <c r="G569" s="121"/>
    </row>
    <row r="570" spans="1:7" x14ac:dyDescent="0.2">
      <c r="A570" s="120"/>
      <c r="B570" s="121"/>
      <c r="C570" s="121"/>
      <c r="D570" s="121"/>
      <c r="E570" s="121"/>
      <c r="F570" s="121"/>
      <c r="G570" s="121"/>
    </row>
    <row r="571" spans="1:7" x14ac:dyDescent="0.2">
      <c r="A571" s="120"/>
      <c r="B571" s="121"/>
      <c r="C571" s="121"/>
      <c r="D571" s="121"/>
      <c r="E571" s="121"/>
      <c r="F571" s="121"/>
      <c r="G571" s="121"/>
    </row>
    <row r="572" spans="1:7" x14ac:dyDescent="0.2">
      <c r="A572" s="120"/>
      <c r="B572" s="121"/>
      <c r="C572" s="121"/>
      <c r="D572" s="121"/>
      <c r="E572" s="121"/>
      <c r="F572" s="121"/>
      <c r="G572" s="121"/>
    </row>
    <row r="573" spans="1:7" x14ac:dyDescent="0.2">
      <c r="A573" s="120"/>
      <c r="B573" s="121"/>
      <c r="C573" s="121"/>
      <c r="D573" s="121"/>
      <c r="E573" s="121"/>
      <c r="F573" s="121"/>
      <c r="G573" s="121"/>
    </row>
    <row r="574" spans="1:7" x14ac:dyDescent="0.2">
      <c r="A574" s="120"/>
      <c r="B574" s="121"/>
      <c r="C574" s="121"/>
      <c r="D574" s="121"/>
      <c r="E574" s="121"/>
      <c r="F574" s="121"/>
      <c r="G574" s="121"/>
    </row>
    <row r="575" spans="1:7" x14ac:dyDescent="0.2">
      <c r="A575" s="120"/>
      <c r="B575" s="121"/>
      <c r="C575" s="121"/>
      <c r="D575" s="121"/>
      <c r="E575" s="121"/>
      <c r="F575" s="121"/>
      <c r="G575" s="121"/>
    </row>
    <row r="576" spans="1:7" x14ac:dyDescent="0.2">
      <c r="A576" s="120"/>
      <c r="B576" s="121"/>
      <c r="C576" s="121"/>
      <c r="D576" s="121"/>
      <c r="E576" s="121"/>
      <c r="F576" s="121"/>
      <c r="G576" s="121"/>
    </row>
    <row r="577" spans="1:7" x14ac:dyDescent="0.2">
      <c r="A577" s="120"/>
      <c r="B577" s="121"/>
      <c r="C577" s="121"/>
      <c r="D577" s="121"/>
      <c r="E577" s="121"/>
      <c r="F577" s="121"/>
      <c r="G577" s="121"/>
    </row>
    <row r="578" spans="1:7" x14ac:dyDescent="0.2">
      <c r="A578" s="122"/>
      <c r="B578" s="123"/>
      <c r="C578" s="123"/>
      <c r="D578" s="123"/>
      <c r="E578" s="123"/>
      <c r="F578" s="123"/>
      <c r="G578" s="123"/>
    </row>
  </sheetData>
  <mergeCells count="5">
    <mergeCell ref="A1:B1"/>
    <mergeCell ref="C1:F1"/>
    <mergeCell ref="A2:G2"/>
    <mergeCell ref="A3:B4"/>
    <mergeCell ref="C3:F4"/>
  </mergeCells>
  <dataValidations count="2">
    <dataValidation type="list" allowBlank="1" showInputMessage="1" showErrorMessage="1" sqref="C7:C61">
      <formula1>$X$15:$X$16</formula1>
    </dataValidation>
    <dataValidation type="list" allowBlank="1" showInputMessage="1" showErrorMessage="1" sqref="C62:C114">
      <formula1>RTA</formula1>
    </dataValidation>
  </dataValidations>
  <pageMargins left="0.7" right="0.7" top="0.75" bottom="0.75" header="0.3" footer="0.3"/>
  <pageSetup paperSize="41"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Q59"/>
  <sheetViews>
    <sheetView topLeftCell="A7" zoomScale="86" zoomScaleNormal="86" zoomScalePageLayoutView="86" workbookViewId="0">
      <selection activeCell="L43" sqref="L43"/>
    </sheetView>
  </sheetViews>
  <sheetFormatPr baseColWidth="10" defaultColWidth="11.42578125" defaultRowHeight="12.75" x14ac:dyDescent="0.2"/>
  <cols>
    <col min="1" max="1" width="26.28515625" customWidth="1"/>
    <col min="2" max="2" width="19.85546875" customWidth="1"/>
    <col min="3" max="3" width="19" customWidth="1"/>
    <col min="4" max="4" width="19.42578125" customWidth="1"/>
    <col min="5" max="5" width="19.28515625" bestFit="1" customWidth="1"/>
    <col min="6" max="6" width="22.7109375" customWidth="1"/>
    <col min="7" max="7" width="20.140625" customWidth="1"/>
    <col min="8" max="8" width="17.42578125" customWidth="1"/>
    <col min="9" max="9" width="14.28515625" customWidth="1"/>
    <col min="14" max="14" width="13.42578125" customWidth="1"/>
    <col min="15" max="15" width="28.85546875" customWidth="1"/>
    <col min="16" max="16" width="17.42578125" customWidth="1"/>
    <col min="17" max="17" width="36" customWidth="1"/>
  </cols>
  <sheetData>
    <row r="1" spans="1:17" ht="39" thickBot="1" x14ac:dyDescent="0.25">
      <c r="A1" s="19" t="s">
        <v>118</v>
      </c>
      <c r="B1" s="19" t="s">
        <v>119</v>
      </c>
      <c r="C1" s="19" t="s">
        <v>120</v>
      </c>
      <c r="D1" s="19" t="s">
        <v>121</v>
      </c>
      <c r="E1" s="20" t="s">
        <v>112</v>
      </c>
      <c r="F1" s="20" t="s">
        <v>122</v>
      </c>
      <c r="G1" s="20" t="s">
        <v>123</v>
      </c>
      <c r="H1" s="20" t="s">
        <v>124</v>
      </c>
      <c r="I1" s="20" t="s">
        <v>125</v>
      </c>
      <c r="J1" s="20" t="s">
        <v>126</v>
      </c>
      <c r="K1" s="20" t="s">
        <v>127</v>
      </c>
      <c r="L1" s="20" t="s">
        <v>128</v>
      </c>
      <c r="M1" s="20" t="s">
        <v>129</v>
      </c>
      <c r="N1" s="20" t="s">
        <v>185</v>
      </c>
      <c r="O1" s="20" t="s">
        <v>190</v>
      </c>
      <c r="P1" s="20" t="s">
        <v>197</v>
      </c>
      <c r="Q1" s="71" t="s">
        <v>208</v>
      </c>
    </row>
    <row r="2" spans="1:17" ht="38.25" x14ac:dyDescent="0.2">
      <c r="A2" s="15" t="s">
        <v>130</v>
      </c>
      <c r="B2" s="15" t="s">
        <v>131</v>
      </c>
      <c r="C2" s="15" t="s">
        <v>132</v>
      </c>
      <c r="D2" s="15" t="s">
        <v>20</v>
      </c>
      <c r="E2">
        <v>1</v>
      </c>
      <c r="F2" s="15" t="s">
        <v>133</v>
      </c>
      <c r="G2" s="15" t="s">
        <v>31</v>
      </c>
      <c r="H2" s="18" t="s">
        <v>26</v>
      </c>
      <c r="I2" s="18" t="s">
        <v>134</v>
      </c>
      <c r="J2" s="18" t="s">
        <v>135</v>
      </c>
      <c r="K2" s="18" t="s">
        <v>136</v>
      </c>
      <c r="L2" s="23">
        <v>100</v>
      </c>
      <c r="M2" s="23" t="s">
        <v>137</v>
      </c>
      <c r="N2" s="23" t="s">
        <v>186</v>
      </c>
      <c r="O2" s="56" t="s">
        <v>193</v>
      </c>
      <c r="P2" s="57" t="s">
        <v>198</v>
      </c>
      <c r="Q2" s="72" t="s">
        <v>211</v>
      </c>
    </row>
    <row r="3" spans="1:17" ht="38.25" x14ac:dyDescent="0.2">
      <c r="A3" s="16" t="s">
        <v>138</v>
      </c>
      <c r="B3" s="16" t="s">
        <v>21</v>
      </c>
      <c r="C3" s="16" t="s">
        <v>139</v>
      </c>
      <c r="D3" s="16" t="s">
        <v>21</v>
      </c>
      <c r="E3">
        <v>2</v>
      </c>
      <c r="F3" s="15" t="s">
        <v>140</v>
      </c>
      <c r="G3" s="15" t="s">
        <v>32</v>
      </c>
      <c r="H3" s="15" t="s">
        <v>141</v>
      </c>
      <c r="I3" s="15" t="s">
        <v>113</v>
      </c>
      <c r="J3" s="15" t="s">
        <v>114</v>
      </c>
      <c r="K3" s="15" t="s">
        <v>115</v>
      </c>
      <c r="L3" s="23">
        <v>50</v>
      </c>
      <c r="M3" s="23" t="s">
        <v>142</v>
      </c>
      <c r="N3" s="23" t="s">
        <v>187</v>
      </c>
      <c r="O3" s="23" t="s">
        <v>194</v>
      </c>
      <c r="P3" s="57" t="s">
        <v>199</v>
      </c>
      <c r="Q3" s="72" t="s">
        <v>209</v>
      </c>
    </row>
    <row r="4" spans="1:17" ht="40.5" customHeight="1" x14ac:dyDescent="0.2">
      <c r="A4" s="16" t="s">
        <v>143</v>
      </c>
      <c r="B4" s="16" t="s">
        <v>27</v>
      </c>
      <c r="C4" s="16" t="s">
        <v>144</v>
      </c>
      <c r="D4" s="16" t="s">
        <v>22</v>
      </c>
      <c r="E4">
        <v>3</v>
      </c>
      <c r="F4" s="15" t="s">
        <v>29</v>
      </c>
      <c r="G4" s="15" t="s">
        <v>33</v>
      </c>
      <c r="H4" s="15" t="s">
        <v>27</v>
      </c>
      <c r="J4" s="15" t="s">
        <v>27</v>
      </c>
      <c r="L4" s="23">
        <v>33.33</v>
      </c>
      <c r="M4" s="23" t="s">
        <v>145</v>
      </c>
      <c r="N4" s="23" t="s">
        <v>188</v>
      </c>
      <c r="O4" s="23" t="s">
        <v>195</v>
      </c>
      <c r="P4" s="57" t="s">
        <v>115</v>
      </c>
      <c r="Q4" s="72" t="s">
        <v>212</v>
      </c>
    </row>
    <row r="5" spans="1:17" ht="51" x14ac:dyDescent="0.2">
      <c r="A5" s="16" t="s">
        <v>117</v>
      </c>
      <c r="B5" s="16" t="s">
        <v>146</v>
      </c>
      <c r="C5" s="16" t="s">
        <v>147</v>
      </c>
      <c r="D5" s="16" t="s">
        <v>148</v>
      </c>
      <c r="E5">
        <v>4</v>
      </c>
      <c r="F5" s="15" t="s">
        <v>149</v>
      </c>
      <c r="G5" s="15" t="s">
        <v>34</v>
      </c>
      <c r="H5" s="15" t="s">
        <v>22</v>
      </c>
      <c r="L5" s="23">
        <v>0</v>
      </c>
      <c r="M5" s="23" t="s">
        <v>150</v>
      </c>
      <c r="O5" s="23" t="s">
        <v>191</v>
      </c>
      <c r="P5" s="57"/>
      <c r="Q5" s="73" t="s">
        <v>210</v>
      </c>
    </row>
    <row r="6" spans="1:17" x14ac:dyDescent="0.2">
      <c r="A6" s="16" t="s">
        <v>151</v>
      </c>
      <c r="B6" s="16" t="s">
        <v>152</v>
      </c>
      <c r="C6" s="41" t="s">
        <v>20</v>
      </c>
      <c r="D6" s="16" t="s">
        <v>23</v>
      </c>
      <c r="E6">
        <v>5</v>
      </c>
      <c r="F6" s="15" t="s">
        <v>30</v>
      </c>
      <c r="G6" s="15" t="s">
        <v>35</v>
      </c>
      <c r="O6" s="23" t="s">
        <v>192</v>
      </c>
    </row>
    <row r="7" spans="1:17" x14ac:dyDescent="0.2">
      <c r="A7" s="16" t="s">
        <v>153</v>
      </c>
      <c r="B7" s="16" t="s">
        <v>154</v>
      </c>
      <c r="C7" s="16" t="s">
        <v>148</v>
      </c>
      <c r="D7" s="16" t="s">
        <v>24</v>
      </c>
      <c r="E7" s="17"/>
    </row>
    <row r="8" spans="1:17" x14ac:dyDescent="0.2">
      <c r="A8" s="16" t="s">
        <v>155</v>
      </c>
      <c r="B8" s="16" t="s">
        <v>156</v>
      </c>
      <c r="C8" s="16" t="s">
        <v>157</v>
      </c>
      <c r="D8" s="16" t="s">
        <v>25</v>
      </c>
      <c r="E8" s="17"/>
    </row>
    <row r="9" spans="1:17" x14ac:dyDescent="0.2">
      <c r="A9" s="16" t="s">
        <v>25</v>
      </c>
      <c r="B9" s="16"/>
      <c r="C9" s="16" t="s">
        <v>158</v>
      </c>
    </row>
    <row r="10" spans="1:17" x14ac:dyDescent="0.2">
      <c r="A10" s="55" t="s">
        <v>180</v>
      </c>
      <c r="C10" s="16" t="s">
        <v>159</v>
      </c>
    </row>
    <row r="11" spans="1:17" x14ac:dyDescent="0.2">
      <c r="C11" s="16" t="s">
        <v>160</v>
      </c>
      <c r="H11" s="45"/>
      <c r="I11" s="45"/>
      <c r="J11" s="45"/>
      <c r="K11" s="45"/>
      <c r="L11" s="45"/>
      <c r="M11" s="45"/>
      <c r="N11" s="45"/>
      <c r="O11" s="45"/>
    </row>
    <row r="12" spans="1:17" x14ac:dyDescent="0.2">
      <c r="B12" s="47"/>
      <c r="C12" s="16" t="s">
        <v>161</v>
      </c>
      <c r="H12" s="45"/>
      <c r="I12" s="45"/>
      <c r="J12" s="17"/>
      <c r="K12" s="45"/>
      <c r="L12" s="45"/>
      <c r="M12" s="45"/>
      <c r="N12" s="45"/>
      <c r="O12" s="45"/>
    </row>
    <row r="13" spans="1:17" x14ac:dyDescent="0.2">
      <c r="B13" s="49"/>
      <c r="C13" s="16" t="s">
        <v>162</v>
      </c>
      <c r="H13" s="45"/>
      <c r="I13" s="45"/>
      <c r="J13" s="45"/>
      <c r="K13" s="45"/>
      <c r="L13" s="45"/>
      <c r="M13" s="45"/>
      <c r="N13" s="45"/>
      <c r="O13" s="45"/>
    </row>
    <row r="14" spans="1:17" x14ac:dyDescent="0.2">
      <c r="B14" s="47"/>
      <c r="C14" s="42" t="s">
        <v>163</v>
      </c>
      <c r="H14" s="45"/>
      <c r="I14" s="45"/>
      <c r="J14" s="45"/>
      <c r="K14" s="45"/>
      <c r="L14" s="45"/>
      <c r="M14" s="45"/>
      <c r="N14" s="45"/>
      <c r="O14" s="45"/>
    </row>
    <row r="15" spans="1:17" x14ac:dyDescent="0.2">
      <c r="B15" s="47"/>
      <c r="H15" s="45"/>
      <c r="I15" s="45"/>
      <c r="J15" s="45"/>
      <c r="K15" s="45"/>
      <c r="L15" s="45"/>
      <c r="M15" s="45"/>
      <c r="N15" s="45"/>
      <c r="O15" s="45"/>
    </row>
    <row r="16" spans="1:17" x14ac:dyDescent="0.2">
      <c r="H16" s="45"/>
      <c r="I16" s="45"/>
      <c r="J16" s="45"/>
      <c r="K16" s="45"/>
      <c r="L16" s="45"/>
      <c r="M16" s="45"/>
      <c r="N16" s="45"/>
      <c r="O16" s="45"/>
    </row>
    <row r="17" spans="1:15" x14ac:dyDescent="0.2">
      <c r="H17" s="17"/>
      <c r="I17" s="17"/>
      <c r="J17" s="17"/>
      <c r="K17" s="17"/>
      <c r="L17" s="17"/>
      <c r="M17" s="17"/>
      <c r="N17" s="17"/>
      <c r="O17" s="17"/>
    </row>
    <row r="18" spans="1:15" ht="15.75" x14ac:dyDescent="0.2">
      <c r="A18" s="638" t="s">
        <v>0</v>
      </c>
      <c r="B18" s="640" t="s">
        <v>1</v>
      </c>
      <c r="C18" s="641"/>
      <c r="D18" s="641"/>
      <c r="E18" s="641"/>
      <c r="F18" s="642"/>
      <c r="H18" s="45"/>
      <c r="I18" s="45"/>
      <c r="J18" s="45"/>
      <c r="K18" s="45"/>
      <c r="L18" s="45"/>
      <c r="M18" s="45"/>
      <c r="N18" s="45"/>
      <c r="O18" s="45"/>
    </row>
    <row r="19" spans="1:15" ht="16.5" x14ac:dyDescent="0.2">
      <c r="A19" s="639"/>
      <c r="B19" s="2" t="s">
        <v>2</v>
      </c>
      <c r="C19" s="3" t="s">
        <v>3</v>
      </c>
      <c r="D19" s="3" t="s">
        <v>4</v>
      </c>
      <c r="E19" s="3" t="s">
        <v>5</v>
      </c>
      <c r="F19" s="4" t="s">
        <v>6</v>
      </c>
      <c r="H19" s="45"/>
      <c r="I19" s="45"/>
      <c r="J19" s="45"/>
      <c r="K19" s="45"/>
      <c r="L19" s="45"/>
      <c r="M19" s="45"/>
      <c r="N19" s="45"/>
      <c r="O19" s="45"/>
    </row>
    <row r="20" spans="1:15" ht="25.5" x14ac:dyDescent="0.2">
      <c r="A20" s="3" t="s">
        <v>7</v>
      </c>
      <c r="B20" s="13" t="s">
        <v>8</v>
      </c>
      <c r="C20" s="13" t="s">
        <v>164</v>
      </c>
      <c r="D20" s="12" t="s">
        <v>111</v>
      </c>
      <c r="E20" s="9" t="s">
        <v>10</v>
      </c>
      <c r="F20" s="9" t="s">
        <v>10</v>
      </c>
      <c r="H20" s="45"/>
      <c r="I20" s="45"/>
      <c r="J20" s="45"/>
      <c r="K20" s="45"/>
      <c r="L20" s="45"/>
      <c r="M20" s="45"/>
      <c r="N20" s="45"/>
      <c r="O20" s="45"/>
    </row>
    <row r="21" spans="1:15" ht="25.5" x14ac:dyDescent="0.2">
      <c r="A21" s="3" t="s">
        <v>11</v>
      </c>
      <c r="B21" s="13" t="s">
        <v>8</v>
      </c>
      <c r="C21" s="13" t="s">
        <v>164</v>
      </c>
      <c r="D21" s="12" t="s">
        <v>111</v>
      </c>
      <c r="E21" s="9" t="s">
        <v>10</v>
      </c>
      <c r="F21" s="5" t="s">
        <v>12</v>
      </c>
      <c r="H21" s="45"/>
      <c r="I21" s="45"/>
      <c r="J21" s="45"/>
      <c r="K21" s="45"/>
      <c r="L21" s="45"/>
      <c r="M21" s="45"/>
      <c r="N21" s="45"/>
      <c r="O21" s="45"/>
    </row>
    <row r="22" spans="1:15" ht="25.5" x14ac:dyDescent="0.2">
      <c r="A22" s="3" t="s">
        <v>13</v>
      </c>
      <c r="B22" s="13" t="s">
        <v>164</v>
      </c>
      <c r="C22" s="7" t="s">
        <v>111</v>
      </c>
      <c r="D22" s="10" t="s">
        <v>10</v>
      </c>
      <c r="E22" s="6" t="s">
        <v>12</v>
      </c>
      <c r="F22" s="5" t="s">
        <v>12</v>
      </c>
      <c r="H22" s="45"/>
      <c r="I22" s="45"/>
      <c r="J22" s="45"/>
      <c r="K22" s="45"/>
      <c r="L22" s="45"/>
      <c r="M22" s="45"/>
      <c r="N22" s="45"/>
      <c r="O22" s="45"/>
    </row>
    <row r="23" spans="1:15" ht="25.5" x14ac:dyDescent="0.2">
      <c r="A23" s="3" t="s">
        <v>14</v>
      </c>
      <c r="B23" s="12" t="s">
        <v>111</v>
      </c>
      <c r="C23" s="10" t="s">
        <v>10</v>
      </c>
      <c r="D23" s="10" t="s">
        <v>10</v>
      </c>
      <c r="E23" s="6" t="s">
        <v>12</v>
      </c>
      <c r="F23" s="5" t="s">
        <v>12</v>
      </c>
      <c r="H23" s="45"/>
      <c r="I23" s="45"/>
      <c r="J23" s="45"/>
      <c r="K23" s="45"/>
      <c r="L23" s="45"/>
      <c r="M23" s="45"/>
      <c r="N23" s="45"/>
      <c r="O23" s="45"/>
    </row>
    <row r="24" spans="1:15" ht="25.5" x14ac:dyDescent="0.2">
      <c r="A24" s="3" t="s">
        <v>15</v>
      </c>
      <c r="B24" s="9" t="s">
        <v>10</v>
      </c>
      <c r="C24" s="10" t="s">
        <v>10</v>
      </c>
      <c r="D24" s="11" t="s">
        <v>12</v>
      </c>
      <c r="E24" s="11" t="s">
        <v>12</v>
      </c>
      <c r="F24" s="5" t="s">
        <v>12</v>
      </c>
    </row>
    <row r="26" spans="1:15" x14ac:dyDescent="0.2">
      <c r="C26" s="34" t="s">
        <v>8</v>
      </c>
      <c r="D26" s="34" t="s">
        <v>9</v>
      </c>
      <c r="E26" s="34" t="s">
        <v>10</v>
      </c>
      <c r="F26" s="34" t="s">
        <v>12</v>
      </c>
      <c r="H26" s="34" t="s">
        <v>136</v>
      </c>
      <c r="I26" s="34" t="s">
        <v>115</v>
      </c>
      <c r="J26" s="44"/>
    </row>
    <row r="27" spans="1:15" ht="15.75" x14ac:dyDescent="0.25">
      <c r="A27" s="1" t="s">
        <v>16</v>
      </c>
      <c r="C27" s="34" t="s">
        <v>165</v>
      </c>
      <c r="D27" s="35" t="s">
        <v>166</v>
      </c>
      <c r="E27" s="35" t="s">
        <v>116</v>
      </c>
      <c r="F27" s="35" t="s">
        <v>116</v>
      </c>
      <c r="H27" s="36" t="s">
        <v>136</v>
      </c>
      <c r="I27" s="36" t="s">
        <v>115</v>
      </c>
    </row>
    <row r="28" spans="1:15" ht="15.75" x14ac:dyDescent="0.25">
      <c r="A28" s="1" t="s">
        <v>17</v>
      </c>
      <c r="C28" s="34"/>
      <c r="D28" s="34"/>
      <c r="E28" s="35" t="s">
        <v>167</v>
      </c>
      <c r="F28" s="35" t="s">
        <v>167</v>
      </c>
      <c r="H28" s="34" t="s">
        <v>115</v>
      </c>
      <c r="I28" s="34"/>
    </row>
    <row r="29" spans="1:15" ht="15.75" x14ac:dyDescent="0.25">
      <c r="A29" s="1" t="s">
        <v>18</v>
      </c>
      <c r="C29" s="34"/>
      <c r="D29" s="34"/>
      <c r="E29" s="35" t="s">
        <v>168</v>
      </c>
      <c r="F29" s="35" t="s">
        <v>168</v>
      </c>
    </row>
    <row r="30" spans="1:15" ht="15.75" x14ac:dyDescent="0.25">
      <c r="A30" s="1" t="s">
        <v>19</v>
      </c>
      <c r="D30" s="27"/>
      <c r="E30" s="27"/>
    </row>
    <row r="31" spans="1:15" ht="15.75" x14ac:dyDescent="0.25">
      <c r="A31" s="1"/>
      <c r="B31" s="8"/>
      <c r="C31" s="1"/>
      <c r="D31" s="1"/>
      <c r="E31" s="1"/>
    </row>
    <row r="34" spans="1:12" x14ac:dyDescent="0.2">
      <c r="B34" s="22"/>
      <c r="C34" s="21">
        <v>1</v>
      </c>
      <c r="D34" s="21">
        <v>2</v>
      </c>
      <c r="E34" s="21">
        <v>3</v>
      </c>
      <c r="F34" s="21">
        <v>4</v>
      </c>
      <c r="G34" s="21">
        <v>5</v>
      </c>
    </row>
    <row r="35" spans="1:12" x14ac:dyDescent="0.2">
      <c r="B35" s="21">
        <v>1</v>
      </c>
      <c r="C35" s="26" t="s">
        <v>8</v>
      </c>
      <c r="D35" s="26" t="s">
        <v>8</v>
      </c>
      <c r="E35" s="26" t="s">
        <v>9</v>
      </c>
      <c r="F35" s="26" t="s">
        <v>10</v>
      </c>
      <c r="G35" s="26" t="s">
        <v>10</v>
      </c>
    </row>
    <row r="36" spans="1:12" x14ac:dyDescent="0.2">
      <c r="B36" s="21">
        <v>2</v>
      </c>
      <c r="C36" s="26" t="s">
        <v>8</v>
      </c>
      <c r="D36" s="26" t="s">
        <v>8</v>
      </c>
      <c r="E36" s="26" t="s">
        <v>9</v>
      </c>
      <c r="F36" s="26" t="s">
        <v>10</v>
      </c>
      <c r="G36" s="26" t="s">
        <v>12</v>
      </c>
    </row>
    <row r="37" spans="1:12" x14ac:dyDescent="0.2">
      <c r="B37" s="21">
        <v>3</v>
      </c>
      <c r="C37" s="26" t="s">
        <v>8</v>
      </c>
      <c r="D37" s="26" t="s">
        <v>9</v>
      </c>
      <c r="E37" s="26" t="s">
        <v>10</v>
      </c>
      <c r="F37" s="26" t="s">
        <v>12</v>
      </c>
      <c r="G37" s="26" t="s">
        <v>12</v>
      </c>
    </row>
    <row r="38" spans="1:12" x14ac:dyDescent="0.2">
      <c r="B38" s="21">
        <v>4</v>
      </c>
      <c r="C38" s="26" t="s">
        <v>9</v>
      </c>
      <c r="D38" s="26" t="s">
        <v>10</v>
      </c>
      <c r="E38" s="26" t="s">
        <v>10</v>
      </c>
      <c r="F38" s="26" t="s">
        <v>12</v>
      </c>
      <c r="G38" s="26" t="s">
        <v>12</v>
      </c>
    </row>
    <row r="39" spans="1:12" x14ac:dyDescent="0.2">
      <c r="B39" s="21">
        <v>5</v>
      </c>
      <c r="C39" s="26" t="s">
        <v>10</v>
      </c>
      <c r="D39" s="26" t="s">
        <v>10</v>
      </c>
      <c r="E39" s="26" t="s">
        <v>12</v>
      </c>
      <c r="F39" s="26" t="s">
        <v>12</v>
      </c>
      <c r="G39" s="26" t="s">
        <v>12</v>
      </c>
    </row>
    <row r="43" spans="1:12" x14ac:dyDescent="0.2">
      <c r="L43" t="s">
        <v>18</v>
      </c>
    </row>
    <row r="44" spans="1:12" x14ac:dyDescent="0.2">
      <c r="A44" s="643" t="s">
        <v>169</v>
      </c>
      <c r="B44" s="643"/>
    </row>
    <row r="45" spans="1:12" x14ac:dyDescent="0.2">
      <c r="A45" t="s">
        <v>170</v>
      </c>
      <c r="B45" s="43">
        <v>1</v>
      </c>
    </row>
    <row r="46" spans="1:12" x14ac:dyDescent="0.2">
      <c r="A46" t="s">
        <v>171</v>
      </c>
      <c r="B46" t="s">
        <v>172</v>
      </c>
    </row>
    <row r="49" spans="1:1" x14ac:dyDescent="0.2">
      <c r="A49" s="48"/>
    </row>
    <row r="50" spans="1:1" x14ac:dyDescent="0.2">
      <c r="A50" s="48"/>
    </row>
    <row r="51" spans="1:1" x14ac:dyDescent="0.2">
      <c r="A51" s="48"/>
    </row>
    <row r="52" spans="1:1" x14ac:dyDescent="0.2">
      <c r="A52" s="48"/>
    </row>
    <row r="53" spans="1:1" x14ac:dyDescent="0.2">
      <c r="A53" s="48"/>
    </row>
    <row r="54" spans="1:1" x14ac:dyDescent="0.2">
      <c r="A54" s="48"/>
    </row>
    <row r="55" spans="1:1" x14ac:dyDescent="0.2">
      <c r="A55" s="48"/>
    </row>
    <row r="56" spans="1:1" x14ac:dyDescent="0.2">
      <c r="A56" s="48"/>
    </row>
    <row r="57" spans="1:1" x14ac:dyDescent="0.2">
      <c r="A57" s="48"/>
    </row>
    <row r="58" spans="1:1" x14ac:dyDescent="0.2">
      <c r="A58" s="48"/>
    </row>
    <row r="59" spans="1:1" x14ac:dyDescent="0.2">
      <c r="A59" s="48"/>
    </row>
  </sheetData>
  <sortState ref="Q2:Q5">
    <sortCondition ref="Q2"/>
  </sortState>
  <mergeCells count="3">
    <mergeCell ref="A18:A19"/>
    <mergeCell ref="B18:F18"/>
    <mergeCell ref="A44:B4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C1:C41"/>
  <sheetViews>
    <sheetView topLeftCell="A22" workbookViewId="0">
      <selection activeCell="C46" sqref="C46"/>
    </sheetView>
  </sheetViews>
  <sheetFormatPr baseColWidth="10" defaultColWidth="11.42578125" defaultRowHeight="12.75" x14ac:dyDescent="0.2"/>
  <cols>
    <col min="3" max="3" width="67" customWidth="1"/>
  </cols>
  <sheetData>
    <row r="1" spans="3:3" ht="33" x14ac:dyDescent="0.2">
      <c r="C1" s="38" t="s">
        <v>47</v>
      </c>
    </row>
    <row r="2" spans="3:3" ht="16.5" x14ac:dyDescent="0.2">
      <c r="C2" s="38" t="s">
        <v>48</v>
      </c>
    </row>
    <row r="3" spans="3:3" ht="33" x14ac:dyDescent="0.2">
      <c r="C3" s="38" t="s">
        <v>49</v>
      </c>
    </row>
    <row r="4" spans="3:3" ht="16.5" x14ac:dyDescent="0.2">
      <c r="C4" s="38" t="s">
        <v>50</v>
      </c>
    </row>
    <row r="5" spans="3:3" ht="16.5" x14ac:dyDescent="0.2">
      <c r="C5" s="38" t="s">
        <v>74</v>
      </c>
    </row>
    <row r="6" spans="3:3" ht="16.5" x14ac:dyDescent="0.2">
      <c r="C6" s="38" t="s">
        <v>75</v>
      </c>
    </row>
    <row r="7" spans="3:3" ht="16.5" x14ac:dyDescent="0.2">
      <c r="C7" s="38" t="s">
        <v>39</v>
      </c>
    </row>
    <row r="8" spans="3:3" ht="16.5" x14ac:dyDescent="0.2">
      <c r="C8" s="38" t="s">
        <v>40</v>
      </c>
    </row>
    <row r="9" spans="3:3" ht="16.5" x14ac:dyDescent="0.2">
      <c r="C9" s="38" t="s">
        <v>41</v>
      </c>
    </row>
    <row r="10" spans="3:3" ht="16.5" x14ac:dyDescent="0.2">
      <c r="C10" s="40" t="s">
        <v>42</v>
      </c>
    </row>
    <row r="11" spans="3:3" ht="16.5" x14ac:dyDescent="0.2">
      <c r="C11" s="38" t="s">
        <v>36</v>
      </c>
    </row>
    <row r="12" spans="3:3" ht="12.75" customHeight="1" x14ac:dyDescent="0.2">
      <c r="C12" s="38" t="s">
        <v>37</v>
      </c>
    </row>
    <row r="13" spans="3:3" ht="12.75" customHeight="1" x14ac:dyDescent="0.2">
      <c r="C13" s="38" t="s">
        <v>38</v>
      </c>
    </row>
    <row r="14" spans="3:3" ht="16.5" x14ac:dyDescent="0.2">
      <c r="C14" s="40" t="s">
        <v>62</v>
      </c>
    </row>
    <row r="15" spans="3:3" ht="16.5" x14ac:dyDescent="0.2">
      <c r="C15" s="38" t="s">
        <v>63</v>
      </c>
    </row>
    <row r="16" spans="3:3" ht="16.5" x14ac:dyDescent="0.2">
      <c r="C16" s="38" t="s">
        <v>64</v>
      </c>
    </row>
    <row r="17" spans="3:3" ht="16.5" x14ac:dyDescent="0.2">
      <c r="C17" s="38" t="s">
        <v>61</v>
      </c>
    </row>
    <row r="18" spans="3:3" ht="16.5" x14ac:dyDescent="0.2">
      <c r="C18" s="38" t="s">
        <v>65</v>
      </c>
    </row>
    <row r="19" spans="3:3" ht="16.5" x14ac:dyDescent="0.2">
      <c r="C19" s="38" t="s">
        <v>66</v>
      </c>
    </row>
    <row r="20" spans="3:3" ht="12.75" customHeight="1" x14ac:dyDescent="0.2">
      <c r="C20" s="38" t="s">
        <v>67</v>
      </c>
    </row>
    <row r="21" spans="3:3" ht="16.5" x14ac:dyDescent="0.2">
      <c r="C21" s="38" t="s">
        <v>68</v>
      </c>
    </row>
    <row r="22" spans="3:3" ht="16.5" x14ac:dyDescent="0.2">
      <c r="C22" s="38" t="s">
        <v>69</v>
      </c>
    </row>
    <row r="23" spans="3:3" ht="16.5" x14ac:dyDescent="0.2">
      <c r="C23" s="38" t="s">
        <v>70</v>
      </c>
    </row>
    <row r="24" spans="3:3" ht="16.5" x14ac:dyDescent="0.2">
      <c r="C24" s="38" t="s">
        <v>71</v>
      </c>
    </row>
    <row r="25" spans="3:3" ht="16.5" x14ac:dyDescent="0.2">
      <c r="C25" s="38" t="s">
        <v>72</v>
      </c>
    </row>
    <row r="26" spans="3:3" ht="33" x14ac:dyDescent="0.2">
      <c r="C26" s="38" t="s">
        <v>73</v>
      </c>
    </row>
    <row r="27" spans="3:3" ht="16.5" x14ac:dyDescent="0.2">
      <c r="C27" s="38" t="s">
        <v>59</v>
      </c>
    </row>
    <row r="28" spans="3:3" ht="16.5" x14ac:dyDescent="0.2">
      <c r="C28" s="38" t="s">
        <v>60</v>
      </c>
    </row>
    <row r="29" spans="3:3" ht="16.5" x14ac:dyDescent="0.2">
      <c r="C29" s="38" t="s">
        <v>51</v>
      </c>
    </row>
    <row r="30" spans="3:3" ht="16.5" x14ac:dyDescent="0.2">
      <c r="C30" s="40" t="s">
        <v>52</v>
      </c>
    </row>
    <row r="31" spans="3:3" ht="16.5" x14ac:dyDescent="0.2">
      <c r="C31" s="40" t="s">
        <v>45</v>
      </c>
    </row>
    <row r="32" spans="3:3" ht="12.75" customHeight="1" x14ac:dyDescent="0.2">
      <c r="C32" s="39" t="s">
        <v>46</v>
      </c>
    </row>
    <row r="33" spans="3:3" ht="16.5" x14ac:dyDescent="0.2">
      <c r="C33" s="38" t="s">
        <v>53</v>
      </c>
    </row>
    <row r="34" spans="3:3" ht="16.5" x14ac:dyDescent="0.2">
      <c r="C34" s="38" t="s">
        <v>56</v>
      </c>
    </row>
    <row r="35" spans="3:3" ht="16.5" x14ac:dyDescent="0.2">
      <c r="C35" s="38" t="s">
        <v>57</v>
      </c>
    </row>
    <row r="36" spans="3:3" ht="33" x14ac:dyDescent="0.2">
      <c r="C36" s="38" t="s">
        <v>58</v>
      </c>
    </row>
    <row r="37" spans="3:3" ht="33" x14ac:dyDescent="0.2">
      <c r="C37" s="38" t="s">
        <v>54</v>
      </c>
    </row>
    <row r="38" spans="3:3" ht="33" x14ac:dyDescent="0.2">
      <c r="C38" s="38" t="s">
        <v>55</v>
      </c>
    </row>
    <row r="39" spans="3:3" ht="16.5" x14ac:dyDescent="0.2">
      <c r="C39" s="38" t="s">
        <v>43</v>
      </c>
    </row>
    <row r="40" spans="3:3" ht="16.5" x14ac:dyDescent="0.2">
      <c r="C40" s="38" t="s">
        <v>44</v>
      </c>
    </row>
    <row r="41" spans="3:3" ht="16.5" x14ac:dyDescent="0.2">
      <c r="C41" s="38" t="s">
        <v>179</v>
      </c>
    </row>
  </sheetData>
  <sortState ref="C2:C50">
    <sortCondition ref="C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7" tint="-0.249977111117893"/>
  </sheetPr>
  <dimension ref="A2:P11"/>
  <sheetViews>
    <sheetView topLeftCell="B1" workbookViewId="0">
      <selection activeCell="F10" sqref="F10"/>
    </sheetView>
  </sheetViews>
  <sheetFormatPr baseColWidth="10" defaultColWidth="11.42578125" defaultRowHeight="12.75" x14ac:dyDescent="0.2"/>
  <cols>
    <col min="1" max="1" width="18.42578125" customWidth="1"/>
    <col min="2" max="2" width="27.85546875" customWidth="1"/>
    <col min="4" max="4" width="2.85546875" customWidth="1"/>
    <col min="5" max="5" width="4.85546875" customWidth="1"/>
    <col min="6" max="6" width="12.7109375" customWidth="1"/>
    <col min="8" max="8" width="4.140625" customWidth="1"/>
    <col min="11" max="11" width="6" customWidth="1"/>
    <col min="12" max="12" width="21.28515625" customWidth="1"/>
    <col min="14" max="14" width="5.42578125" customWidth="1"/>
    <col min="15" max="15" width="15.85546875" customWidth="1"/>
  </cols>
  <sheetData>
    <row r="2" spans="1:16" x14ac:dyDescent="0.2">
      <c r="I2" s="644" t="s">
        <v>203</v>
      </c>
      <c r="J2" s="644"/>
      <c r="L2" s="644" t="s">
        <v>204</v>
      </c>
      <c r="M2" s="644"/>
      <c r="O2" s="644" t="s">
        <v>206</v>
      </c>
      <c r="P2" s="644"/>
    </row>
    <row r="3" spans="1:16" x14ac:dyDescent="0.2">
      <c r="F3" t="s">
        <v>173</v>
      </c>
      <c r="G3" t="s">
        <v>174</v>
      </c>
      <c r="I3" t="s">
        <v>173</v>
      </c>
      <c r="J3" t="s">
        <v>174</v>
      </c>
      <c r="L3" s="62" t="s">
        <v>173</v>
      </c>
      <c r="M3" s="62" t="s">
        <v>174</v>
      </c>
      <c r="O3" s="62" t="s">
        <v>173</v>
      </c>
      <c r="P3" s="62" t="s">
        <v>174</v>
      </c>
    </row>
    <row r="4" spans="1:16" ht="51.95" customHeight="1" x14ac:dyDescent="0.2">
      <c r="B4" s="25" t="s">
        <v>175</v>
      </c>
      <c r="C4" s="24" t="s">
        <v>176</v>
      </c>
      <c r="F4" s="34" t="s">
        <v>115</v>
      </c>
      <c r="G4" s="34">
        <v>0</v>
      </c>
      <c r="I4" s="60" t="s">
        <v>186</v>
      </c>
      <c r="J4" s="60">
        <v>15</v>
      </c>
      <c r="L4" s="63" t="s">
        <v>193</v>
      </c>
      <c r="M4" s="64">
        <v>25</v>
      </c>
      <c r="O4" s="67" t="s">
        <v>198</v>
      </c>
      <c r="P4" s="64">
        <v>20</v>
      </c>
    </row>
    <row r="5" spans="1:16" ht="51.95" customHeight="1" x14ac:dyDescent="0.2">
      <c r="A5" s="65" t="s">
        <v>200</v>
      </c>
      <c r="B5" s="25" t="s">
        <v>183</v>
      </c>
      <c r="C5" s="24">
        <v>10</v>
      </c>
      <c r="F5" s="34" t="s">
        <v>136</v>
      </c>
      <c r="G5" s="34">
        <v>1</v>
      </c>
      <c r="I5" s="61" t="s">
        <v>187</v>
      </c>
      <c r="J5" s="60">
        <v>10</v>
      </c>
      <c r="L5" s="63" t="s">
        <v>194</v>
      </c>
      <c r="M5" s="64">
        <v>15</v>
      </c>
      <c r="O5" s="67" t="s">
        <v>199</v>
      </c>
      <c r="P5" s="64">
        <v>10</v>
      </c>
    </row>
    <row r="6" spans="1:16" ht="51.95" customHeight="1" x14ac:dyDescent="0.2">
      <c r="A6" s="65" t="s">
        <v>201</v>
      </c>
      <c r="B6" s="25" t="s">
        <v>182</v>
      </c>
      <c r="C6" s="24">
        <v>15</v>
      </c>
      <c r="I6" s="61" t="s">
        <v>205</v>
      </c>
      <c r="J6" s="60">
        <v>5</v>
      </c>
      <c r="L6" s="63" t="s">
        <v>195</v>
      </c>
      <c r="M6" s="64">
        <v>10</v>
      </c>
      <c r="O6" s="67" t="s">
        <v>115</v>
      </c>
      <c r="P6" s="64">
        <v>0</v>
      </c>
    </row>
    <row r="7" spans="1:16" ht="51.95" customHeight="1" x14ac:dyDescent="0.2">
      <c r="A7" s="65" t="s">
        <v>202</v>
      </c>
      <c r="B7" s="25" t="s">
        <v>105</v>
      </c>
      <c r="C7" s="24">
        <v>15</v>
      </c>
      <c r="L7" s="63" t="s">
        <v>191</v>
      </c>
      <c r="M7" s="64">
        <v>5</v>
      </c>
    </row>
    <row r="8" spans="1:16" ht="51.95" customHeight="1" x14ac:dyDescent="0.2">
      <c r="A8" s="66" t="s">
        <v>203</v>
      </c>
      <c r="B8" s="58" t="s">
        <v>184</v>
      </c>
      <c r="C8" s="59">
        <v>15</v>
      </c>
      <c r="L8" s="63" t="s">
        <v>192</v>
      </c>
      <c r="M8" s="64">
        <v>0</v>
      </c>
    </row>
    <row r="9" spans="1:16" ht="51" x14ac:dyDescent="0.2">
      <c r="A9" s="66" t="s">
        <v>204</v>
      </c>
      <c r="B9" s="58" t="s">
        <v>189</v>
      </c>
      <c r="C9" s="59">
        <v>25</v>
      </c>
    </row>
    <row r="10" spans="1:16" ht="76.5" x14ac:dyDescent="0.2">
      <c r="A10" s="66" t="s">
        <v>206</v>
      </c>
      <c r="B10" s="68" t="s">
        <v>196</v>
      </c>
      <c r="C10" s="69">
        <v>20</v>
      </c>
    </row>
    <row r="11" spans="1:16" x14ac:dyDescent="0.2">
      <c r="B11" s="25" t="s">
        <v>177</v>
      </c>
      <c r="C11" s="24" t="s">
        <v>174</v>
      </c>
    </row>
  </sheetData>
  <mergeCells count="3">
    <mergeCell ref="I2:J2"/>
    <mergeCell ref="L2:M2"/>
    <mergeCell ref="O2:P2"/>
  </mergeCells>
  <pageMargins left="0.75" right="0.75" top="1" bottom="1" header="0.5" footer="0.5"/>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29</vt:i4>
      </vt:variant>
    </vt:vector>
  </HeadingPairs>
  <TitlesOfParts>
    <vt:vector size="39" baseType="lpstr">
      <vt:lpstr>MAPA DE RIESGOS</vt:lpstr>
      <vt:lpstr>RIESGO CORRUPCIÓN</vt:lpstr>
      <vt:lpstr>CONTROL DE CAMBIOS</vt:lpstr>
      <vt:lpstr>Monitoreo corte a 30 de junio</vt:lpstr>
      <vt:lpstr>Monitoreo corte 30 de Septiembr</vt:lpstr>
      <vt:lpstr>Monitoreo corte 31 de Diciembre</vt:lpstr>
      <vt:lpstr>Hoja1</vt:lpstr>
      <vt:lpstr>Hoja3</vt:lpstr>
      <vt:lpstr>Preguntas</vt:lpstr>
      <vt:lpstr>Hoja2</vt:lpstr>
      <vt:lpstr>A</vt:lpstr>
      <vt:lpstr>'MAPA DE RIESGOS'!Área_de_impresión</vt:lpstr>
      <vt:lpstr>'RIESGO CORRUPCIÓN'!Área_de_impresión</vt:lpstr>
      <vt:lpstr>B</vt:lpstr>
      <vt:lpstr>CALIFICACIÓNPROBABILIDAD</vt:lpstr>
      <vt:lpstr>CATEGORIARIESGOS</vt:lpstr>
      <vt:lpstr>CLASIFICACONTROL</vt:lpstr>
      <vt:lpstr>CLASIFICARIESGO</vt:lpstr>
      <vt:lpstr>Corrupción</vt:lpstr>
      <vt:lpstr>DESCRIPTOR</vt:lpstr>
      <vt:lpstr>DESCRIPTORIMPACTO</vt:lpstr>
      <vt:lpstr>DESCRIPTORPROBABILIDAD</vt:lpstr>
      <vt:lpstr>deteccion</vt:lpstr>
      <vt:lpstr>E</vt:lpstr>
      <vt:lpstr>FACTORESEXTERNOS</vt:lpstr>
      <vt:lpstr>FACTORESINTERNOS</vt:lpstr>
      <vt:lpstr>FACTORESINTERNOS1</vt:lpstr>
      <vt:lpstr>M</vt:lpstr>
      <vt:lpstr>No</vt:lpstr>
      <vt:lpstr>OPCIONESMANEJO</vt:lpstr>
      <vt:lpstr>PONDERACIÓN</vt:lpstr>
      <vt:lpstr>PROCESOS</vt:lpstr>
      <vt:lpstr>PROCESOS1</vt:lpstr>
      <vt:lpstr>RTA</vt:lpstr>
      <vt:lpstr>Si</vt:lpstr>
      <vt:lpstr>TIPOCONTROL</vt:lpstr>
      <vt:lpstr>TIPOIMPACTO</vt:lpstr>
      <vt:lpstr>'MAPA DE RIESGOS'!Títulos_a_imprimir</vt:lpstr>
      <vt:lpstr>'RIESGO CORRUPCIÓN'!Títulos_a_imprimir</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SAÚL LEÓN PARDO</dc:creator>
  <cp:lastModifiedBy>Rafael Enrique Carvajal Novoa</cp:lastModifiedBy>
  <cp:revision/>
  <cp:lastPrinted>2018-01-29T22:00:30Z</cp:lastPrinted>
  <dcterms:created xsi:type="dcterms:W3CDTF">2011-04-24T06:11:36Z</dcterms:created>
  <dcterms:modified xsi:type="dcterms:W3CDTF">2019-09-18T15:48:59Z</dcterms:modified>
</cp:coreProperties>
</file>